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.gorbachev\Desktop\БИРЖА\отчеты\"/>
    </mc:Choice>
  </mc:AlternateContent>
  <bookViews>
    <workbookView xWindow="0" yWindow="0" windowWidth="28800" windowHeight="12135" firstSheet="12" activeTab="17"/>
  </bookViews>
  <sheets>
    <sheet name="июль2016" sheetId="1" r:id="rId1"/>
    <sheet name="август2016" sheetId="2" r:id="rId2"/>
    <sheet name="сентябрь2016" sheetId="3" r:id="rId3"/>
    <sheet name="октябрь2016" sheetId="4" r:id="rId4"/>
    <sheet name="ноябрь2016" sheetId="5" r:id="rId5"/>
    <sheet name="декабрь2016" sheetId="6" r:id="rId6"/>
    <sheet name="январь 2017" sheetId="7" r:id="rId7"/>
    <sheet name="февраль 2017" sheetId="8" r:id="rId8"/>
    <sheet name="март 2017" sheetId="9" r:id="rId9"/>
    <sheet name="апрель 2017" sheetId="10" r:id="rId10"/>
    <sheet name="май 2017" sheetId="11" r:id="rId11"/>
    <sheet name="июнь 2017" sheetId="12" r:id="rId12"/>
    <sheet name="июль 2017" sheetId="13" r:id="rId13"/>
    <sheet name="август 2017" sheetId="14" r:id="rId14"/>
    <sheet name="сентябрь 2017" sheetId="15" r:id="rId15"/>
    <sheet name="октябрь 2017" sheetId="16" r:id="rId16"/>
    <sheet name="ноябрь 2017" sheetId="17" r:id="rId17"/>
    <sheet name="декабрь 2017" sheetId="18" r:id="rId1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8" l="1"/>
  <c r="K8" i="18"/>
  <c r="J7" i="18"/>
  <c r="J6" i="18"/>
  <c r="I7" i="18"/>
  <c r="E8" i="18"/>
  <c r="E7" i="18"/>
  <c r="E6" i="18"/>
  <c r="D6" i="18"/>
  <c r="D7" i="18"/>
  <c r="D8" i="18"/>
  <c r="O8" i="18"/>
  <c r="J8" i="18"/>
  <c r="I8" i="18"/>
  <c r="O7" i="18"/>
  <c r="M7" i="18"/>
  <c r="K7" i="18"/>
  <c r="O6" i="18"/>
  <c r="M6" i="18"/>
  <c r="K6" i="18"/>
  <c r="I6" i="18"/>
  <c r="M8" i="17" l="1"/>
  <c r="K8" i="17"/>
  <c r="J7" i="17"/>
  <c r="I7" i="17"/>
  <c r="I6" i="17"/>
  <c r="E8" i="17"/>
  <c r="E7" i="17"/>
  <c r="E6" i="17"/>
  <c r="D8" i="17"/>
  <c r="D7" i="17"/>
  <c r="D6" i="17"/>
  <c r="O8" i="17"/>
  <c r="J8" i="17"/>
  <c r="I8" i="17"/>
  <c r="O7" i="17"/>
  <c r="M7" i="17"/>
  <c r="K7" i="17"/>
  <c r="O6" i="17"/>
  <c r="M6" i="17"/>
  <c r="K6" i="17"/>
  <c r="J6" i="17"/>
  <c r="M8" i="16" l="1"/>
  <c r="K8" i="16"/>
  <c r="I7" i="16"/>
  <c r="I6" i="16"/>
  <c r="E8" i="16"/>
  <c r="E7" i="16"/>
  <c r="E6" i="16"/>
  <c r="D8" i="16"/>
  <c r="D7" i="16"/>
  <c r="D6" i="16"/>
  <c r="O8" i="16" l="1"/>
  <c r="J8" i="16"/>
  <c r="I8" i="16"/>
  <c r="O7" i="16"/>
  <c r="M7" i="16"/>
  <c r="K7" i="16"/>
  <c r="J7" i="16"/>
  <c r="O6" i="16"/>
  <c r="M6" i="16"/>
  <c r="K6" i="16"/>
  <c r="J6" i="16"/>
  <c r="M8" i="15" l="1"/>
  <c r="K8" i="15"/>
  <c r="I7" i="15"/>
  <c r="I6" i="15"/>
  <c r="E8" i="15"/>
  <c r="E7" i="15"/>
  <c r="E6" i="15"/>
  <c r="D8" i="15"/>
  <c r="D7" i="15"/>
  <c r="D6" i="15"/>
  <c r="O8" i="15"/>
  <c r="J8" i="15"/>
  <c r="I8" i="15"/>
  <c r="O7" i="15"/>
  <c r="M7" i="15"/>
  <c r="K7" i="15"/>
  <c r="J7" i="15"/>
  <c r="O6" i="15"/>
  <c r="M6" i="15"/>
  <c r="K6" i="15"/>
  <c r="J6" i="15"/>
  <c r="K8" i="14"/>
  <c r="I7" i="14"/>
  <c r="I6" i="14"/>
  <c r="E8" i="14"/>
  <c r="E7" i="14"/>
  <c r="E6" i="14"/>
  <c r="D8" i="14"/>
  <c r="D7" i="14"/>
  <c r="D6" i="14"/>
  <c r="O8" i="14"/>
  <c r="M8" i="14"/>
  <c r="J8" i="14"/>
  <c r="I8" i="14"/>
  <c r="O7" i="14"/>
  <c r="M7" i="14"/>
  <c r="K7" i="14"/>
  <c r="J7" i="14"/>
  <c r="O6" i="14"/>
  <c r="M6" i="14"/>
  <c r="K6" i="14"/>
  <c r="J6" i="14"/>
  <c r="I6" i="13"/>
  <c r="E6" i="13"/>
  <c r="D6" i="13"/>
  <c r="O8" i="13"/>
  <c r="M8" i="13"/>
  <c r="K8" i="13"/>
  <c r="J8" i="13"/>
  <c r="I8" i="13"/>
  <c r="E8" i="13"/>
  <c r="D8" i="13"/>
  <c r="O7" i="13"/>
  <c r="M7" i="13"/>
  <c r="K7" i="13"/>
  <c r="J7" i="13"/>
  <c r="I7" i="13"/>
  <c r="E7" i="13"/>
  <c r="D7" i="13"/>
  <c r="O6" i="13"/>
  <c r="M6" i="13"/>
  <c r="K6" i="13"/>
  <c r="J6" i="13"/>
  <c r="K8" i="12"/>
  <c r="I7" i="12"/>
  <c r="E8" i="12"/>
  <c r="E7" i="12"/>
  <c r="D8" i="12"/>
  <c r="D7" i="12"/>
  <c r="O8" i="12"/>
  <c r="M8" i="12"/>
  <c r="J8" i="12"/>
  <c r="I8" i="12"/>
  <c r="O7" i="12"/>
  <c r="M7" i="12"/>
  <c r="K7" i="12"/>
  <c r="J7" i="12"/>
  <c r="O6" i="12"/>
  <c r="M6" i="12"/>
  <c r="K6" i="12"/>
  <c r="J6" i="12"/>
  <c r="I6" i="12"/>
  <c r="E6" i="12"/>
  <c r="D6" i="12"/>
  <c r="O8" i="11"/>
  <c r="M8" i="11"/>
  <c r="K8" i="11"/>
  <c r="J8" i="11"/>
  <c r="I8" i="11"/>
  <c r="E8" i="11"/>
  <c r="D8" i="11"/>
  <c r="O7" i="11"/>
  <c r="M7" i="11"/>
  <c r="K7" i="11"/>
  <c r="J7" i="11"/>
  <c r="I7" i="11"/>
  <c r="E7" i="11"/>
  <c r="D7" i="11"/>
  <c r="O6" i="11"/>
  <c r="M6" i="11"/>
  <c r="K6" i="11"/>
  <c r="J6" i="11"/>
  <c r="I6" i="11"/>
  <c r="E6" i="11"/>
  <c r="D6" i="11"/>
  <c r="M8" i="10"/>
  <c r="K8" i="10"/>
  <c r="J7" i="10"/>
  <c r="I7" i="10"/>
  <c r="E8" i="10"/>
  <c r="D8" i="10"/>
  <c r="E7" i="10"/>
  <c r="D7" i="10"/>
  <c r="O8" i="10"/>
  <c r="J8" i="10"/>
  <c r="I8" i="10"/>
  <c r="O7" i="10"/>
  <c r="M7" i="10"/>
  <c r="K7" i="10"/>
  <c r="O6" i="10"/>
  <c r="M6" i="10"/>
  <c r="K6" i="10"/>
  <c r="J6" i="10"/>
  <c r="I6" i="10"/>
  <c r="E6" i="10"/>
  <c r="D6" i="10"/>
  <c r="M8" i="9"/>
  <c r="K8" i="9"/>
  <c r="J7" i="9"/>
  <c r="I7" i="9"/>
  <c r="I6" i="9"/>
  <c r="E8" i="9"/>
  <c r="E6" i="9"/>
  <c r="D8" i="9"/>
  <c r="D7" i="9"/>
  <c r="D6" i="9"/>
  <c r="O8" i="9"/>
  <c r="J8" i="9"/>
  <c r="I8" i="9"/>
  <c r="O7" i="9"/>
  <c r="M7" i="9"/>
  <c r="K7" i="9"/>
  <c r="E7" i="9"/>
  <c r="O6" i="9"/>
  <c r="M6" i="9"/>
  <c r="K6" i="9"/>
  <c r="J6" i="9"/>
  <c r="M8" i="8"/>
  <c r="J8" i="8"/>
  <c r="J7" i="8"/>
  <c r="I7" i="8"/>
  <c r="I6" i="8"/>
  <c r="E8" i="8"/>
  <c r="E6" i="8"/>
  <c r="D8" i="8"/>
  <c r="D7" i="8"/>
  <c r="D6" i="8"/>
  <c r="O8" i="8"/>
  <c r="K8" i="8"/>
  <c r="I8" i="8"/>
  <c r="O7" i="8"/>
  <c r="M7" i="8"/>
  <c r="K7" i="8"/>
  <c r="E7" i="8"/>
  <c r="O6" i="8"/>
  <c r="M6" i="8"/>
  <c r="K6" i="8"/>
  <c r="J6" i="8"/>
  <c r="M8" i="7"/>
  <c r="J8" i="7"/>
  <c r="I7" i="7"/>
  <c r="I6" i="7"/>
  <c r="E8" i="7"/>
  <c r="E6" i="7"/>
  <c r="D8" i="7"/>
  <c r="D7" i="7"/>
  <c r="D6" i="7"/>
  <c r="O8" i="7"/>
  <c r="K8" i="7"/>
  <c r="I8" i="7"/>
  <c r="O7" i="7"/>
  <c r="M7" i="7"/>
  <c r="K7" i="7"/>
  <c r="J7" i="7"/>
  <c r="E7" i="7"/>
  <c r="O6" i="7"/>
  <c r="M6" i="7"/>
  <c r="K6" i="7"/>
  <c r="J6" i="7"/>
  <c r="M8" i="6"/>
  <c r="J8" i="6"/>
  <c r="I7" i="6"/>
  <c r="I6" i="6"/>
  <c r="E8" i="6"/>
  <c r="E6" i="6"/>
  <c r="D8" i="6"/>
  <c r="D6" i="6"/>
  <c r="O8" i="6"/>
  <c r="K8" i="6"/>
  <c r="I8" i="6"/>
  <c r="O7" i="6"/>
  <c r="M7" i="6"/>
  <c r="K7" i="6"/>
  <c r="J7" i="6"/>
  <c r="E7" i="6"/>
  <c r="D7" i="6"/>
  <c r="O6" i="6"/>
  <c r="M6" i="6"/>
  <c r="K6" i="6"/>
  <c r="J6" i="6"/>
  <c r="J7" i="5"/>
  <c r="O8" i="5"/>
  <c r="M8" i="5"/>
  <c r="K8" i="5"/>
  <c r="J8" i="5"/>
  <c r="I8" i="5"/>
  <c r="E8" i="5"/>
  <c r="D8" i="5"/>
  <c r="O7" i="5"/>
  <c r="M7" i="5"/>
  <c r="K7" i="5"/>
  <c r="I7" i="5"/>
  <c r="E7" i="5"/>
  <c r="D7" i="5"/>
  <c r="O6" i="5"/>
  <c r="M6" i="5"/>
  <c r="K6" i="5"/>
  <c r="J6" i="5"/>
  <c r="I6" i="5"/>
  <c r="E6" i="5"/>
  <c r="D6" i="5"/>
  <c r="M8" i="4"/>
  <c r="J8" i="4"/>
  <c r="I7" i="4"/>
  <c r="I6" i="4"/>
  <c r="E6" i="4"/>
  <c r="D6" i="4"/>
  <c r="D7" i="4"/>
  <c r="E8" i="4"/>
  <c r="D8" i="4"/>
  <c r="O8" i="4"/>
  <c r="K8" i="4"/>
  <c r="I8" i="4"/>
  <c r="O7" i="4"/>
  <c r="M7" i="4"/>
  <c r="K7" i="4"/>
  <c r="J7" i="4"/>
  <c r="E7" i="4"/>
  <c r="O6" i="4"/>
  <c r="M6" i="4"/>
  <c r="K6" i="4"/>
  <c r="J6" i="4"/>
  <c r="M8" i="3"/>
  <c r="J8" i="3"/>
  <c r="J7" i="3"/>
  <c r="I7" i="3"/>
  <c r="I6" i="3"/>
  <c r="E7" i="3"/>
  <c r="E8" i="3"/>
  <c r="E6" i="3"/>
  <c r="D7" i="3"/>
  <c r="D8" i="3"/>
  <c r="D6" i="3"/>
  <c r="O8" i="3"/>
  <c r="K8" i="3"/>
  <c r="I8" i="3"/>
  <c r="O7" i="3"/>
  <c r="M7" i="3"/>
  <c r="K7" i="3"/>
  <c r="O6" i="3"/>
  <c r="M6" i="3"/>
  <c r="K6" i="3"/>
  <c r="J6" i="3"/>
  <c r="J8" i="2"/>
  <c r="O7" i="2"/>
  <c r="I7" i="2"/>
  <c r="I6" i="2"/>
  <c r="E6" i="2"/>
  <c r="D6" i="2"/>
  <c r="E8" i="2"/>
  <c r="D8" i="2"/>
  <c r="O8" i="2"/>
  <c r="M8" i="2"/>
  <c r="K8" i="2"/>
  <c r="I8" i="2"/>
  <c r="M7" i="2"/>
  <c r="K7" i="2"/>
  <c r="J7" i="2"/>
  <c r="E7" i="2"/>
  <c r="D7" i="2"/>
  <c r="O6" i="2"/>
  <c r="M6" i="2"/>
  <c r="K6" i="2"/>
  <c r="J6" i="2"/>
  <c r="O6" i="1"/>
  <c r="O8" i="1"/>
  <c r="M6" i="1"/>
  <c r="M7" i="1"/>
  <c r="O7" i="1"/>
  <c r="M8" i="1"/>
  <c r="K6" i="1"/>
  <c r="K7" i="1"/>
  <c r="K8" i="1"/>
  <c r="J7" i="1"/>
  <c r="J8" i="1"/>
  <c r="J6" i="1"/>
  <c r="I7" i="1"/>
  <c r="I8" i="1"/>
  <c r="I6" i="1"/>
  <c r="E7" i="1"/>
  <c r="E8" i="1"/>
  <c r="E6" i="1"/>
  <c r="D7" i="1"/>
  <c r="D8" i="1"/>
  <c r="D6" i="1"/>
</calcChain>
</file>

<file path=xl/sharedStrings.xml><?xml version="1.0" encoding="utf-8"?>
<sst xmlns="http://schemas.openxmlformats.org/spreadsheetml/2006/main" count="486" uniqueCount="14">
  <si>
    <t>Наименование места производства (все базисы поставки)</t>
  </si>
  <si>
    <t>Астраханский ГПЗ</t>
  </si>
  <si>
    <t>Газпром нефтехим Салават</t>
  </si>
  <si>
    <t>Сургутский ЗСК</t>
  </si>
  <si>
    <t>Бензин</t>
  </si>
  <si>
    <t>Дизельное топливо</t>
  </si>
  <si>
    <t>ДТЛ</t>
  </si>
  <si>
    <t>ДТЗ</t>
  </si>
  <si>
    <t>ДТА</t>
  </si>
  <si>
    <t>ТС</t>
  </si>
  <si>
    <t>Мазут</t>
  </si>
  <si>
    <t>дневной объем</t>
  </si>
  <si>
    <t>месячный объем</t>
  </si>
  <si>
    <t>Минимальные объемы биржевой реализации в календарном месяце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</si>
</sst>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2" fillId="0" borderId="23" xfId="0" applyFont="1" applyBorder="1" applyAlignment="1">
      <alignment vertical="center" wrapText="1"/>
    </xf>
    <xf numFmtId="0" fontId="0" fillId="0" borderId="24" xfId="0" applyBorder="1"/>
    <xf numFmtId="0" fontId="3" fillId="2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0" fillId="3" borderId="4" xfId="0" applyFill="1" applyBorder="1" applyAlignment="1">
      <alignment horizontal="center" wrapText="1"/>
    </xf>
    <xf numFmtId="0" fontId="0" fillId="3" borderId="27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7" fontId="3" fillId="2" borderId="22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sqref="A1:O9"/>
    </sheetView>
  </sheetViews>
  <sheetFormatPr defaultRowHeight="15" x14ac:dyDescent="0.25"/>
  <cols>
    <col min="1" max="1" width="31.7109375" customWidth="1"/>
    <col min="2" max="2" width="8.42578125" customWidth="1"/>
    <col min="3" max="3" width="8.140625" customWidth="1"/>
    <col min="4" max="4" width="7.42578125" customWidth="1"/>
    <col min="5" max="5" width="8" customWidth="1"/>
    <col min="6" max="6" width="8.42578125" customWidth="1"/>
    <col min="7" max="7" width="8" customWidth="1"/>
    <col min="8" max="9" width="8.42578125" customWidth="1"/>
    <col min="10" max="10" width="8" customWidth="1"/>
    <col min="11" max="11" width="10.140625" customWidth="1"/>
    <col min="12" max="12" width="11.28515625" customWidth="1"/>
    <col min="13" max="13" width="12" customWidth="1"/>
    <col min="14" max="14" width="11.85546875" bestFit="1" customWidth="1"/>
    <col min="15" max="15" width="12.7109375" bestFit="1" customWidth="1"/>
  </cols>
  <sheetData>
    <row r="1" spans="1:15" ht="15.75" thickBot="1" x14ac:dyDescent="0.3">
      <c r="A1" s="29" t="s">
        <v>13</v>
      </c>
    </row>
    <row r="2" spans="1:15" ht="15.75" thickBot="1" x14ac:dyDescent="0.3">
      <c r="A2" s="48">
        <v>42552</v>
      </c>
    </row>
    <row r="3" spans="1:15" ht="15.75" thickBot="1" x14ac:dyDescent="0.3">
      <c r="A3" s="49"/>
      <c r="B3" s="59" t="s">
        <v>4</v>
      </c>
      <c r="C3" s="60"/>
      <c r="D3" s="61"/>
      <c r="E3" s="47"/>
      <c r="F3" s="50" t="s">
        <v>5</v>
      </c>
      <c r="G3" s="51"/>
      <c r="H3" s="51"/>
      <c r="I3" s="51"/>
      <c r="J3" s="51"/>
      <c r="K3" s="52"/>
      <c r="L3" s="46" t="s">
        <v>9</v>
      </c>
      <c r="M3" s="47"/>
      <c r="N3" s="46" t="s">
        <v>10</v>
      </c>
      <c r="O3" s="47"/>
    </row>
    <row r="4" spans="1:15" ht="19.5" thickBot="1" x14ac:dyDescent="0.3">
      <c r="A4" s="22"/>
      <c r="B4" s="53" t="s">
        <v>11</v>
      </c>
      <c r="C4" s="54"/>
      <c r="D4" s="56" t="s">
        <v>12</v>
      </c>
      <c r="E4" s="57"/>
      <c r="F4" s="53" t="s">
        <v>11</v>
      </c>
      <c r="G4" s="55"/>
      <c r="H4" s="54"/>
      <c r="I4" s="56" t="s">
        <v>12</v>
      </c>
      <c r="J4" s="58"/>
      <c r="K4" s="57"/>
      <c r="L4" s="28" t="s">
        <v>11</v>
      </c>
      <c r="M4" s="28" t="s">
        <v>12</v>
      </c>
      <c r="N4" s="28" t="s">
        <v>11</v>
      </c>
      <c r="O4" s="28" t="s">
        <v>12</v>
      </c>
    </row>
    <row r="5" spans="1:15" ht="45.75" thickBot="1" x14ac:dyDescent="0.3">
      <c r="A5" s="24" t="s">
        <v>0</v>
      </c>
      <c r="B5" s="18">
        <v>92</v>
      </c>
      <c r="C5" s="25">
        <v>95</v>
      </c>
      <c r="D5" s="15">
        <v>92</v>
      </c>
      <c r="E5" s="17">
        <v>95</v>
      </c>
      <c r="F5" s="15" t="s">
        <v>6</v>
      </c>
      <c r="G5" s="16" t="s">
        <v>7</v>
      </c>
      <c r="H5" s="25" t="s">
        <v>8</v>
      </c>
      <c r="I5" s="15" t="s">
        <v>6</v>
      </c>
      <c r="J5" s="16" t="s">
        <v>7</v>
      </c>
      <c r="K5" s="17" t="s">
        <v>8</v>
      </c>
      <c r="L5" s="15" t="s">
        <v>9</v>
      </c>
      <c r="M5" s="17" t="s">
        <v>9</v>
      </c>
      <c r="N5" s="15" t="s">
        <v>10</v>
      </c>
      <c r="O5" s="17" t="s">
        <v>10</v>
      </c>
    </row>
    <row r="6" spans="1:15" x14ac:dyDescent="0.25">
      <c r="A6" s="23" t="s">
        <v>1</v>
      </c>
      <c r="B6" s="19">
        <v>420</v>
      </c>
      <c r="C6" s="14">
        <v>120</v>
      </c>
      <c r="D6" s="26">
        <f>B6*21</f>
        <v>8820</v>
      </c>
      <c r="E6" s="3">
        <f>C6*21</f>
        <v>2520</v>
      </c>
      <c r="F6" s="2">
        <v>180</v>
      </c>
      <c r="G6" s="13">
        <v>0</v>
      </c>
      <c r="H6" s="14">
        <v>0</v>
      </c>
      <c r="I6" s="26">
        <f>F6*21</f>
        <v>3780</v>
      </c>
      <c r="J6" s="14">
        <f>G6*21</f>
        <v>0</v>
      </c>
      <c r="K6" s="14">
        <f>H6*21</f>
        <v>0</v>
      </c>
      <c r="L6" s="2">
        <v>0</v>
      </c>
      <c r="M6" s="5">
        <f t="shared" ref="M6:M7" si="0">L6*21</f>
        <v>0</v>
      </c>
      <c r="N6" s="2">
        <v>0</v>
      </c>
      <c r="O6" s="5">
        <f>N6*21</f>
        <v>0</v>
      </c>
    </row>
    <row r="7" spans="1:15" x14ac:dyDescent="0.25">
      <c r="A7" s="20" t="s">
        <v>2</v>
      </c>
      <c r="B7" s="11">
        <v>120</v>
      </c>
      <c r="C7" s="9">
        <v>60</v>
      </c>
      <c r="D7" s="26">
        <f t="shared" ref="D7:D8" si="1">B7*21</f>
        <v>2520</v>
      </c>
      <c r="E7" s="3">
        <f t="shared" ref="E7:E8" si="2">C7*21</f>
        <v>1260</v>
      </c>
      <c r="F7" s="4">
        <v>200</v>
      </c>
      <c r="G7" s="1">
        <v>0</v>
      </c>
      <c r="H7" s="9">
        <v>0</v>
      </c>
      <c r="I7" s="26">
        <f t="shared" ref="I7:I8" si="3">F7*21</f>
        <v>4200</v>
      </c>
      <c r="J7" s="14">
        <f t="shared" ref="J7:K8" si="4">G7*21</f>
        <v>0</v>
      </c>
      <c r="K7" s="14">
        <f t="shared" si="4"/>
        <v>0</v>
      </c>
      <c r="L7" s="4">
        <v>0</v>
      </c>
      <c r="M7" s="5">
        <f t="shared" si="0"/>
        <v>0</v>
      </c>
      <c r="N7" s="4">
        <v>180</v>
      </c>
      <c r="O7" s="5">
        <f>N7*21</f>
        <v>3780</v>
      </c>
    </row>
    <row r="8" spans="1:15" x14ac:dyDescent="0.25">
      <c r="A8" s="20" t="s">
        <v>3</v>
      </c>
      <c r="B8" s="11">
        <v>0</v>
      </c>
      <c r="C8" s="9">
        <v>0</v>
      </c>
      <c r="D8" s="26">
        <f t="shared" si="1"/>
        <v>0</v>
      </c>
      <c r="E8" s="3">
        <f t="shared" si="2"/>
        <v>0</v>
      </c>
      <c r="F8" s="4">
        <v>0</v>
      </c>
      <c r="G8" s="1">
        <v>0</v>
      </c>
      <c r="H8" s="9">
        <v>0</v>
      </c>
      <c r="I8" s="26">
        <f t="shared" si="3"/>
        <v>0</v>
      </c>
      <c r="J8" s="14">
        <f t="shared" si="4"/>
        <v>0</v>
      </c>
      <c r="K8" s="14">
        <f t="shared" si="4"/>
        <v>0</v>
      </c>
      <c r="L8" s="4">
        <v>60</v>
      </c>
      <c r="M8" s="5">
        <f>L8*21</f>
        <v>1260</v>
      </c>
      <c r="N8" s="4">
        <v>0</v>
      </c>
      <c r="O8" s="5">
        <f>N8*21</f>
        <v>0</v>
      </c>
    </row>
    <row r="9" spans="1:15" ht="15.75" thickBot="1" x14ac:dyDescent="0.3">
      <c r="A9" s="21"/>
      <c r="B9" s="12"/>
      <c r="C9" s="10"/>
      <c r="D9" s="27"/>
      <c r="E9" s="8"/>
      <c r="F9" s="6"/>
      <c r="G9" s="7"/>
      <c r="H9" s="10"/>
      <c r="I9" s="27"/>
      <c r="J9" s="10"/>
      <c r="K9" s="8"/>
      <c r="L9" s="6"/>
      <c r="M9" s="8"/>
      <c r="N9" s="6"/>
      <c r="O9" s="8"/>
    </row>
  </sheetData>
  <mergeCells count="9">
    <mergeCell ref="L3:M3"/>
    <mergeCell ref="N3:O3"/>
    <mergeCell ref="A2:A3"/>
    <mergeCell ref="F3:K3"/>
    <mergeCell ref="B4:C4"/>
    <mergeCell ref="F4:H4"/>
    <mergeCell ref="D4:E4"/>
    <mergeCell ref="I4:K4"/>
    <mergeCell ref="B3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sqref="A1:XFD9"/>
    </sheetView>
  </sheetViews>
  <sheetFormatPr defaultRowHeight="15" x14ac:dyDescent="0.25"/>
  <cols>
    <col min="1" max="1" width="55.85546875" bestFit="1" customWidth="1"/>
    <col min="12" max="12" width="11.85546875" bestFit="1" customWidth="1"/>
    <col min="13" max="13" width="12.7109375" bestFit="1" customWidth="1"/>
    <col min="14" max="14" width="11.85546875" bestFit="1" customWidth="1"/>
    <col min="15" max="15" width="12.7109375" bestFit="1" customWidth="1"/>
  </cols>
  <sheetData>
    <row r="1" spans="1:15" ht="15.75" thickBot="1" x14ac:dyDescent="0.3">
      <c r="A1" s="29" t="s">
        <v>13</v>
      </c>
    </row>
    <row r="2" spans="1:15" ht="15.75" thickBot="1" x14ac:dyDescent="0.3">
      <c r="A2" s="48">
        <v>42826</v>
      </c>
    </row>
    <row r="3" spans="1:15" ht="15.75" thickBot="1" x14ac:dyDescent="0.3">
      <c r="A3" s="49"/>
      <c r="B3" s="59" t="s">
        <v>4</v>
      </c>
      <c r="C3" s="60"/>
      <c r="D3" s="61"/>
      <c r="E3" s="47"/>
      <c r="F3" s="50" t="s">
        <v>5</v>
      </c>
      <c r="G3" s="51"/>
      <c r="H3" s="51"/>
      <c r="I3" s="51"/>
      <c r="J3" s="51"/>
      <c r="K3" s="52"/>
      <c r="L3" s="46" t="s">
        <v>9</v>
      </c>
      <c r="M3" s="47"/>
      <c r="N3" s="46" t="s">
        <v>10</v>
      </c>
      <c r="O3" s="47"/>
    </row>
    <row r="4" spans="1:15" ht="19.5" thickBot="1" x14ac:dyDescent="0.3">
      <c r="A4" s="22"/>
      <c r="B4" s="53" t="s">
        <v>11</v>
      </c>
      <c r="C4" s="54"/>
      <c r="D4" s="56" t="s">
        <v>12</v>
      </c>
      <c r="E4" s="57"/>
      <c r="F4" s="53" t="s">
        <v>11</v>
      </c>
      <c r="G4" s="55"/>
      <c r="H4" s="54"/>
      <c r="I4" s="56" t="s">
        <v>12</v>
      </c>
      <c r="J4" s="58"/>
      <c r="K4" s="57"/>
      <c r="L4" s="28" t="s">
        <v>11</v>
      </c>
      <c r="M4" s="28" t="s">
        <v>12</v>
      </c>
      <c r="N4" s="28" t="s">
        <v>11</v>
      </c>
      <c r="O4" s="28" t="s">
        <v>12</v>
      </c>
    </row>
    <row r="5" spans="1:15" ht="15.75" thickBot="1" x14ac:dyDescent="0.3">
      <c r="A5" s="24" t="s">
        <v>0</v>
      </c>
      <c r="B5" s="18">
        <v>92</v>
      </c>
      <c r="C5" s="25">
        <v>95</v>
      </c>
      <c r="D5" s="15">
        <v>92</v>
      </c>
      <c r="E5" s="17">
        <v>95</v>
      </c>
      <c r="F5" s="15" t="s">
        <v>6</v>
      </c>
      <c r="G5" s="16" t="s">
        <v>7</v>
      </c>
      <c r="H5" s="25" t="s">
        <v>8</v>
      </c>
      <c r="I5" s="15" t="s">
        <v>6</v>
      </c>
      <c r="J5" s="16" t="s">
        <v>7</v>
      </c>
      <c r="K5" s="17" t="s">
        <v>8</v>
      </c>
      <c r="L5" s="15" t="s">
        <v>9</v>
      </c>
      <c r="M5" s="17" t="s">
        <v>9</v>
      </c>
      <c r="N5" s="15" t="s">
        <v>10</v>
      </c>
      <c r="O5" s="17" t="s">
        <v>10</v>
      </c>
    </row>
    <row r="6" spans="1:15" x14ac:dyDescent="0.25">
      <c r="A6" s="23" t="s">
        <v>1</v>
      </c>
      <c r="B6" s="33">
        <v>0</v>
      </c>
      <c r="C6" s="34">
        <v>0</v>
      </c>
      <c r="D6" s="39">
        <f>B6*22</f>
        <v>0</v>
      </c>
      <c r="E6" s="40">
        <f>C6*22</f>
        <v>0</v>
      </c>
      <c r="F6" s="2">
        <v>0</v>
      </c>
      <c r="G6" s="13">
        <v>0</v>
      </c>
      <c r="H6" s="14">
        <v>0</v>
      </c>
      <c r="I6" s="26">
        <f>F6*22</f>
        <v>0</v>
      </c>
      <c r="J6" s="14">
        <f>G6*21</f>
        <v>0</v>
      </c>
      <c r="K6" s="14">
        <f>H6*21</f>
        <v>0</v>
      </c>
      <c r="L6" s="2">
        <v>0</v>
      </c>
      <c r="M6" s="5">
        <f t="shared" ref="M6:M7" si="0">L6*21</f>
        <v>0</v>
      </c>
      <c r="N6" s="2">
        <v>0</v>
      </c>
      <c r="O6" s="5">
        <f>N6*21</f>
        <v>0</v>
      </c>
    </row>
    <row r="7" spans="1:15" x14ac:dyDescent="0.25">
      <c r="A7" s="20" t="s">
        <v>2</v>
      </c>
      <c r="B7" s="35">
        <v>120</v>
      </c>
      <c r="C7" s="36">
        <v>60</v>
      </c>
      <c r="D7" s="41">
        <f>B7*20</f>
        <v>2400</v>
      </c>
      <c r="E7" s="42">
        <f>C7*20</f>
        <v>1200</v>
      </c>
      <c r="F7" s="41">
        <v>400</v>
      </c>
      <c r="G7" s="1">
        <v>60</v>
      </c>
      <c r="H7" s="9">
        <v>0</v>
      </c>
      <c r="I7" s="26">
        <f>F7*20</f>
        <v>8000</v>
      </c>
      <c r="J7" s="14">
        <f>G7*20</f>
        <v>1200</v>
      </c>
      <c r="K7" s="14">
        <f t="shared" ref="I7:K8" si="1">H7*21</f>
        <v>0</v>
      </c>
      <c r="L7" s="4">
        <v>0</v>
      </c>
      <c r="M7" s="5">
        <f t="shared" si="0"/>
        <v>0</v>
      </c>
      <c r="N7" s="4">
        <v>0</v>
      </c>
      <c r="O7" s="5">
        <f>N7*23</f>
        <v>0</v>
      </c>
    </row>
    <row r="8" spans="1:15" x14ac:dyDescent="0.25">
      <c r="A8" s="20" t="s">
        <v>3</v>
      </c>
      <c r="B8" s="35">
        <v>540</v>
      </c>
      <c r="C8" s="36">
        <v>60</v>
      </c>
      <c r="D8" s="41">
        <f>B8*20</f>
        <v>10800</v>
      </c>
      <c r="E8" s="42">
        <f>C8*20</f>
        <v>1200</v>
      </c>
      <c r="F8" s="4">
        <v>0</v>
      </c>
      <c r="G8" s="1">
        <v>0</v>
      </c>
      <c r="H8" s="9">
        <v>60</v>
      </c>
      <c r="I8" s="26">
        <f t="shared" si="1"/>
        <v>0</v>
      </c>
      <c r="J8" s="14">
        <f>G8*18</f>
        <v>0</v>
      </c>
      <c r="K8" s="14">
        <f>H8*20</f>
        <v>1200</v>
      </c>
      <c r="L8" s="4">
        <v>0</v>
      </c>
      <c r="M8" s="5">
        <f>L8*20</f>
        <v>0</v>
      </c>
      <c r="N8" s="4">
        <v>0</v>
      </c>
      <c r="O8" s="5">
        <f>N8*21</f>
        <v>0</v>
      </c>
    </row>
    <row r="9" spans="1:15" ht="15.75" thickBot="1" x14ac:dyDescent="0.3">
      <c r="A9" s="21"/>
      <c r="B9" s="37"/>
      <c r="C9" s="38"/>
      <c r="D9" s="43"/>
      <c r="E9" s="44"/>
      <c r="F9" s="6"/>
      <c r="G9" s="7"/>
      <c r="H9" s="10"/>
      <c r="I9" s="27"/>
      <c r="J9" s="10"/>
      <c r="K9" s="8"/>
      <c r="L9" s="6"/>
      <c r="M9" s="8"/>
      <c r="N9" s="6"/>
      <c r="O9" s="8"/>
    </row>
  </sheetData>
  <mergeCells count="9">
    <mergeCell ref="B4:C4"/>
    <mergeCell ref="D4:E4"/>
    <mergeCell ref="F4:H4"/>
    <mergeCell ref="I4:K4"/>
    <mergeCell ref="A2:A3"/>
    <mergeCell ref="B3:E3"/>
    <mergeCell ref="F3:K3"/>
    <mergeCell ref="L3:M3"/>
    <mergeCell ref="N3:O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sqref="A1:XFD9"/>
    </sheetView>
  </sheetViews>
  <sheetFormatPr defaultRowHeight="15" x14ac:dyDescent="0.25"/>
  <cols>
    <col min="1" max="1" width="55.85546875" bestFit="1" customWidth="1"/>
    <col min="12" max="12" width="11.85546875" bestFit="1" customWidth="1"/>
    <col min="13" max="13" width="12.7109375" bestFit="1" customWidth="1"/>
    <col min="14" max="14" width="11.85546875" bestFit="1" customWidth="1"/>
    <col min="15" max="15" width="12.7109375" bestFit="1" customWidth="1"/>
  </cols>
  <sheetData>
    <row r="1" spans="1:15" ht="15.75" thickBot="1" x14ac:dyDescent="0.3">
      <c r="A1" s="29" t="s">
        <v>13</v>
      </c>
    </row>
    <row r="2" spans="1:15" ht="15.75" thickBot="1" x14ac:dyDescent="0.3">
      <c r="A2" s="48">
        <v>42856</v>
      </c>
    </row>
    <row r="3" spans="1:15" ht="15.75" thickBot="1" x14ac:dyDescent="0.3">
      <c r="A3" s="49"/>
      <c r="B3" s="59" t="s">
        <v>4</v>
      </c>
      <c r="C3" s="60"/>
      <c r="D3" s="61"/>
      <c r="E3" s="47"/>
      <c r="F3" s="50" t="s">
        <v>5</v>
      </c>
      <c r="G3" s="51"/>
      <c r="H3" s="51"/>
      <c r="I3" s="51"/>
      <c r="J3" s="51"/>
      <c r="K3" s="52"/>
      <c r="L3" s="46" t="s">
        <v>9</v>
      </c>
      <c r="M3" s="47"/>
      <c r="N3" s="46" t="s">
        <v>10</v>
      </c>
      <c r="O3" s="47"/>
    </row>
    <row r="4" spans="1:15" ht="19.5" thickBot="1" x14ac:dyDescent="0.3">
      <c r="A4" s="22"/>
      <c r="B4" s="53" t="s">
        <v>11</v>
      </c>
      <c r="C4" s="54"/>
      <c r="D4" s="56" t="s">
        <v>12</v>
      </c>
      <c r="E4" s="57"/>
      <c r="F4" s="53" t="s">
        <v>11</v>
      </c>
      <c r="G4" s="55"/>
      <c r="H4" s="54"/>
      <c r="I4" s="56" t="s">
        <v>12</v>
      </c>
      <c r="J4" s="58"/>
      <c r="K4" s="57"/>
      <c r="L4" s="28" t="s">
        <v>11</v>
      </c>
      <c r="M4" s="28" t="s">
        <v>12</v>
      </c>
      <c r="N4" s="28" t="s">
        <v>11</v>
      </c>
      <c r="O4" s="28" t="s">
        <v>12</v>
      </c>
    </row>
    <row r="5" spans="1:15" ht="15.75" thickBot="1" x14ac:dyDescent="0.3">
      <c r="A5" s="24" t="s">
        <v>0</v>
      </c>
      <c r="B5" s="18">
        <v>92</v>
      </c>
      <c r="C5" s="25">
        <v>95</v>
      </c>
      <c r="D5" s="15">
        <v>92</v>
      </c>
      <c r="E5" s="17">
        <v>95</v>
      </c>
      <c r="F5" s="15" t="s">
        <v>6</v>
      </c>
      <c r="G5" s="16" t="s">
        <v>7</v>
      </c>
      <c r="H5" s="25" t="s">
        <v>8</v>
      </c>
      <c r="I5" s="15" t="s">
        <v>6</v>
      </c>
      <c r="J5" s="16" t="s">
        <v>7</v>
      </c>
      <c r="K5" s="17" t="s">
        <v>8</v>
      </c>
      <c r="L5" s="15" t="s">
        <v>9</v>
      </c>
      <c r="M5" s="17" t="s">
        <v>9</v>
      </c>
      <c r="N5" s="15" t="s">
        <v>10</v>
      </c>
      <c r="O5" s="17" t="s">
        <v>10</v>
      </c>
    </row>
    <row r="6" spans="1:15" x14ac:dyDescent="0.25">
      <c r="A6" s="23" t="s">
        <v>1</v>
      </c>
      <c r="B6" s="33">
        <v>0</v>
      </c>
      <c r="C6" s="34">
        <v>0</v>
      </c>
      <c r="D6" s="39">
        <f>B6*22</f>
        <v>0</v>
      </c>
      <c r="E6" s="40">
        <f>C6*22</f>
        <v>0</v>
      </c>
      <c r="F6" s="2">
        <v>0</v>
      </c>
      <c r="G6" s="13">
        <v>0</v>
      </c>
      <c r="H6" s="14">
        <v>0</v>
      </c>
      <c r="I6" s="26">
        <f>F6*22</f>
        <v>0</v>
      </c>
      <c r="J6" s="14">
        <f>G6*21</f>
        <v>0</v>
      </c>
      <c r="K6" s="14">
        <f>H6*21</f>
        <v>0</v>
      </c>
      <c r="L6" s="2">
        <v>0</v>
      </c>
      <c r="M6" s="5">
        <f t="shared" ref="M6:M7" si="0">L6*21</f>
        <v>0</v>
      </c>
      <c r="N6" s="2">
        <v>0</v>
      </c>
      <c r="O6" s="5">
        <f>N6*21</f>
        <v>0</v>
      </c>
    </row>
    <row r="7" spans="1:15" x14ac:dyDescent="0.25">
      <c r="A7" s="20" t="s">
        <v>2</v>
      </c>
      <c r="B7" s="35">
        <v>120</v>
      </c>
      <c r="C7" s="36">
        <v>60</v>
      </c>
      <c r="D7" s="41">
        <f>B7*20</f>
        <v>2400</v>
      </c>
      <c r="E7" s="42">
        <f>C7*20</f>
        <v>1200</v>
      </c>
      <c r="F7" s="41">
        <v>400</v>
      </c>
      <c r="G7" s="1">
        <v>0</v>
      </c>
      <c r="H7" s="9">
        <v>0</v>
      </c>
      <c r="I7" s="26">
        <f>F7*20</f>
        <v>8000</v>
      </c>
      <c r="J7" s="14">
        <f>G7*20</f>
        <v>0</v>
      </c>
      <c r="K7" s="14">
        <f t="shared" ref="I7:K8" si="1">H7*21</f>
        <v>0</v>
      </c>
      <c r="L7" s="4">
        <v>0</v>
      </c>
      <c r="M7" s="5">
        <f t="shared" si="0"/>
        <v>0</v>
      </c>
      <c r="N7" s="4">
        <v>0</v>
      </c>
      <c r="O7" s="5">
        <f>N7*23</f>
        <v>0</v>
      </c>
    </row>
    <row r="8" spans="1:15" x14ac:dyDescent="0.25">
      <c r="A8" s="20" t="s">
        <v>3</v>
      </c>
      <c r="B8" s="35">
        <v>540</v>
      </c>
      <c r="C8" s="36">
        <v>60</v>
      </c>
      <c r="D8" s="41">
        <f>B8*20</f>
        <v>10800</v>
      </c>
      <c r="E8" s="42">
        <f>C8*20</f>
        <v>1200</v>
      </c>
      <c r="F8" s="4">
        <v>0</v>
      </c>
      <c r="G8" s="1">
        <v>0</v>
      </c>
      <c r="H8" s="9">
        <v>180</v>
      </c>
      <c r="I8" s="26">
        <f t="shared" si="1"/>
        <v>0</v>
      </c>
      <c r="J8" s="14">
        <f>G8*18</f>
        <v>0</v>
      </c>
      <c r="K8" s="14">
        <f>H8*20</f>
        <v>3600</v>
      </c>
      <c r="L8" s="4">
        <v>0</v>
      </c>
      <c r="M8" s="5">
        <f>L8*20</f>
        <v>0</v>
      </c>
      <c r="N8" s="4">
        <v>0</v>
      </c>
      <c r="O8" s="5">
        <f>N8*21</f>
        <v>0</v>
      </c>
    </row>
    <row r="9" spans="1:15" ht="15.75" thickBot="1" x14ac:dyDescent="0.3">
      <c r="A9" s="21"/>
      <c r="B9" s="37"/>
      <c r="C9" s="38"/>
      <c r="D9" s="43"/>
      <c r="E9" s="44"/>
      <c r="F9" s="6"/>
      <c r="G9" s="7"/>
      <c r="H9" s="10"/>
      <c r="I9" s="27"/>
      <c r="J9" s="10"/>
      <c r="K9" s="8"/>
      <c r="L9" s="6"/>
      <c r="M9" s="8"/>
      <c r="N9" s="6"/>
      <c r="O9" s="8"/>
    </row>
  </sheetData>
  <mergeCells count="9">
    <mergeCell ref="L3:M3"/>
    <mergeCell ref="N3:O3"/>
    <mergeCell ref="B4:C4"/>
    <mergeCell ref="D4:E4"/>
    <mergeCell ref="F4:H4"/>
    <mergeCell ref="I4:K4"/>
    <mergeCell ref="A2:A3"/>
    <mergeCell ref="B3:E3"/>
    <mergeCell ref="F3:K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sqref="A1:XFD9"/>
    </sheetView>
  </sheetViews>
  <sheetFormatPr defaultRowHeight="15" x14ac:dyDescent="0.25"/>
  <cols>
    <col min="1" max="1" width="55.85546875" bestFit="1" customWidth="1"/>
    <col min="12" max="12" width="11.85546875" bestFit="1" customWidth="1"/>
    <col min="13" max="13" width="12.7109375" bestFit="1" customWidth="1"/>
    <col min="14" max="14" width="11.85546875" bestFit="1" customWidth="1"/>
    <col min="15" max="15" width="12.7109375" bestFit="1" customWidth="1"/>
  </cols>
  <sheetData>
    <row r="1" spans="1:15" ht="15.75" thickBot="1" x14ac:dyDescent="0.3">
      <c r="A1" s="29" t="s">
        <v>13</v>
      </c>
    </row>
    <row r="2" spans="1:15" ht="15.75" thickBot="1" x14ac:dyDescent="0.3">
      <c r="A2" s="48">
        <v>42887</v>
      </c>
    </row>
    <row r="3" spans="1:15" ht="15.75" thickBot="1" x14ac:dyDescent="0.3">
      <c r="A3" s="49"/>
      <c r="B3" s="59" t="s">
        <v>4</v>
      </c>
      <c r="C3" s="60"/>
      <c r="D3" s="61"/>
      <c r="E3" s="47"/>
      <c r="F3" s="50" t="s">
        <v>5</v>
      </c>
      <c r="G3" s="51"/>
      <c r="H3" s="51"/>
      <c r="I3" s="51"/>
      <c r="J3" s="51"/>
      <c r="K3" s="52"/>
      <c r="L3" s="46" t="s">
        <v>9</v>
      </c>
      <c r="M3" s="47"/>
      <c r="N3" s="46" t="s">
        <v>10</v>
      </c>
      <c r="O3" s="47"/>
    </row>
    <row r="4" spans="1:15" ht="19.5" thickBot="1" x14ac:dyDescent="0.3">
      <c r="A4" s="22"/>
      <c r="B4" s="53" t="s">
        <v>11</v>
      </c>
      <c r="C4" s="54"/>
      <c r="D4" s="56" t="s">
        <v>12</v>
      </c>
      <c r="E4" s="57"/>
      <c r="F4" s="53" t="s">
        <v>11</v>
      </c>
      <c r="G4" s="55"/>
      <c r="H4" s="54"/>
      <c r="I4" s="56" t="s">
        <v>12</v>
      </c>
      <c r="J4" s="58"/>
      <c r="K4" s="57"/>
      <c r="L4" s="28" t="s">
        <v>11</v>
      </c>
      <c r="M4" s="28" t="s">
        <v>12</v>
      </c>
      <c r="N4" s="28" t="s">
        <v>11</v>
      </c>
      <c r="O4" s="28" t="s">
        <v>12</v>
      </c>
    </row>
    <row r="5" spans="1:15" ht="15.75" thickBot="1" x14ac:dyDescent="0.3">
      <c r="A5" s="24" t="s">
        <v>0</v>
      </c>
      <c r="B5" s="18">
        <v>92</v>
      </c>
      <c r="C5" s="25">
        <v>95</v>
      </c>
      <c r="D5" s="15">
        <v>92</v>
      </c>
      <c r="E5" s="17">
        <v>95</v>
      </c>
      <c r="F5" s="15" t="s">
        <v>6</v>
      </c>
      <c r="G5" s="16" t="s">
        <v>7</v>
      </c>
      <c r="H5" s="25" t="s">
        <v>8</v>
      </c>
      <c r="I5" s="15" t="s">
        <v>6</v>
      </c>
      <c r="J5" s="16" t="s">
        <v>7</v>
      </c>
      <c r="K5" s="17" t="s">
        <v>8</v>
      </c>
      <c r="L5" s="15" t="s">
        <v>9</v>
      </c>
      <c r="M5" s="17" t="s">
        <v>9</v>
      </c>
      <c r="N5" s="15" t="s">
        <v>10</v>
      </c>
      <c r="O5" s="17" t="s">
        <v>10</v>
      </c>
    </row>
    <row r="6" spans="1:15" x14ac:dyDescent="0.25">
      <c r="A6" s="23" t="s">
        <v>1</v>
      </c>
      <c r="B6" s="33">
        <v>0</v>
      </c>
      <c r="C6" s="34">
        <v>0</v>
      </c>
      <c r="D6" s="39">
        <f>B6*22</f>
        <v>0</v>
      </c>
      <c r="E6" s="40">
        <f>C6*22</f>
        <v>0</v>
      </c>
      <c r="F6" s="2">
        <v>0</v>
      </c>
      <c r="G6" s="13">
        <v>0</v>
      </c>
      <c r="H6" s="14">
        <v>0</v>
      </c>
      <c r="I6" s="26">
        <f>F6*22</f>
        <v>0</v>
      </c>
      <c r="J6" s="14">
        <f>G6*21</f>
        <v>0</v>
      </c>
      <c r="K6" s="14">
        <f>H6*21</f>
        <v>0</v>
      </c>
      <c r="L6" s="2">
        <v>0</v>
      </c>
      <c r="M6" s="5">
        <f t="shared" ref="M6:M7" si="0">L6*21</f>
        <v>0</v>
      </c>
      <c r="N6" s="2">
        <v>0</v>
      </c>
      <c r="O6" s="5">
        <f>N6*21</f>
        <v>0</v>
      </c>
    </row>
    <row r="7" spans="1:15" x14ac:dyDescent="0.25">
      <c r="A7" s="20" t="s">
        <v>2</v>
      </c>
      <c r="B7" s="35">
        <v>420</v>
      </c>
      <c r="C7" s="36">
        <v>60</v>
      </c>
      <c r="D7" s="41">
        <f>B7*21</f>
        <v>8820</v>
      </c>
      <c r="E7" s="42">
        <f>C7*21</f>
        <v>1260</v>
      </c>
      <c r="F7" s="41">
        <v>300</v>
      </c>
      <c r="G7" s="45">
        <v>0</v>
      </c>
      <c r="H7" s="9">
        <v>0</v>
      </c>
      <c r="I7" s="26">
        <f>F7*21</f>
        <v>6300</v>
      </c>
      <c r="J7" s="14">
        <f>G7*20</f>
        <v>0</v>
      </c>
      <c r="K7" s="14">
        <f t="shared" ref="I7:K8" si="1">H7*21</f>
        <v>0</v>
      </c>
      <c r="L7" s="4">
        <v>0</v>
      </c>
      <c r="M7" s="5">
        <f t="shared" si="0"/>
        <v>0</v>
      </c>
      <c r="N7" s="4">
        <v>0</v>
      </c>
      <c r="O7" s="5">
        <f>N7*23</f>
        <v>0</v>
      </c>
    </row>
    <row r="8" spans="1:15" x14ac:dyDescent="0.25">
      <c r="A8" s="20" t="s">
        <v>3</v>
      </c>
      <c r="B8" s="35">
        <v>540</v>
      </c>
      <c r="C8" s="36">
        <v>60</v>
      </c>
      <c r="D8" s="41">
        <f>B8*21</f>
        <v>11340</v>
      </c>
      <c r="E8" s="42">
        <f>C8*21</f>
        <v>1260</v>
      </c>
      <c r="F8" s="4">
        <v>0</v>
      </c>
      <c r="G8" s="1">
        <v>0</v>
      </c>
      <c r="H8" s="9">
        <v>180</v>
      </c>
      <c r="I8" s="26">
        <f t="shared" si="1"/>
        <v>0</v>
      </c>
      <c r="J8" s="14">
        <f>G8*18</f>
        <v>0</v>
      </c>
      <c r="K8" s="14">
        <f>H8*21</f>
        <v>3780</v>
      </c>
      <c r="L8" s="4">
        <v>0</v>
      </c>
      <c r="M8" s="5">
        <f>L8*20</f>
        <v>0</v>
      </c>
      <c r="N8" s="4">
        <v>0</v>
      </c>
      <c r="O8" s="5">
        <f>N8*21</f>
        <v>0</v>
      </c>
    </row>
    <row r="9" spans="1:15" ht="15.75" thickBot="1" x14ac:dyDescent="0.3">
      <c r="A9" s="21"/>
      <c r="B9" s="37"/>
      <c r="C9" s="38"/>
      <c r="D9" s="43"/>
      <c r="E9" s="44"/>
      <c r="F9" s="6"/>
      <c r="G9" s="7"/>
      <c r="H9" s="10"/>
      <c r="I9" s="27"/>
      <c r="J9" s="10"/>
      <c r="K9" s="8"/>
      <c r="L9" s="6"/>
      <c r="M9" s="8"/>
      <c r="N9" s="6"/>
      <c r="O9" s="8"/>
    </row>
  </sheetData>
  <mergeCells count="9">
    <mergeCell ref="B4:C4"/>
    <mergeCell ref="D4:E4"/>
    <mergeCell ref="F4:H4"/>
    <mergeCell ref="I4:K4"/>
    <mergeCell ref="A2:A3"/>
    <mergeCell ref="B3:E3"/>
    <mergeCell ref="F3:K3"/>
    <mergeCell ref="L3:M3"/>
    <mergeCell ref="N3:O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sqref="A1:XFD9"/>
    </sheetView>
  </sheetViews>
  <sheetFormatPr defaultRowHeight="15" x14ac:dyDescent="0.25"/>
  <cols>
    <col min="1" max="1" width="55.85546875" bestFit="1" customWidth="1"/>
    <col min="12" max="12" width="11.85546875" bestFit="1" customWidth="1"/>
    <col min="13" max="13" width="12.7109375" bestFit="1" customWidth="1"/>
    <col min="14" max="14" width="11.85546875" bestFit="1" customWidth="1"/>
    <col min="15" max="15" width="12.7109375" bestFit="1" customWidth="1"/>
  </cols>
  <sheetData>
    <row r="1" spans="1:15" ht="15.75" thickBot="1" x14ac:dyDescent="0.3">
      <c r="A1" s="29" t="s">
        <v>13</v>
      </c>
    </row>
    <row r="2" spans="1:15" ht="15.75" thickBot="1" x14ac:dyDescent="0.3">
      <c r="A2" s="48">
        <v>42917</v>
      </c>
    </row>
    <row r="3" spans="1:15" ht="15.75" thickBot="1" x14ac:dyDescent="0.3">
      <c r="A3" s="49"/>
      <c r="B3" s="59" t="s">
        <v>4</v>
      </c>
      <c r="C3" s="60"/>
      <c r="D3" s="61"/>
      <c r="E3" s="47"/>
      <c r="F3" s="50" t="s">
        <v>5</v>
      </c>
      <c r="G3" s="51"/>
      <c r="H3" s="51"/>
      <c r="I3" s="51"/>
      <c r="J3" s="51"/>
      <c r="K3" s="52"/>
      <c r="L3" s="46" t="s">
        <v>9</v>
      </c>
      <c r="M3" s="47"/>
      <c r="N3" s="46" t="s">
        <v>10</v>
      </c>
      <c r="O3" s="47"/>
    </row>
    <row r="4" spans="1:15" ht="19.5" thickBot="1" x14ac:dyDescent="0.3">
      <c r="A4" s="22"/>
      <c r="B4" s="53" t="s">
        <v>11</v>
      </c>
      <c r="C4" s="54"/>
      <c r="D4" s="56" t="s">
        <v>12</v>
      </c>
      <c r="E4" s="57"/>
      <c r="F4" s="53" t="s">
        <v>11</v>
      </c>
      <c r="G4" s="55"/>
      <c r="H4" s="54"/>
      <c r="I4" s="56" t="s">
        <v>12</v>
      </c>
      <c r="J4" s="58"/>
      <c r="K4" s="57"/>
      <c r="L4" s="28" t="s">
        <v>11</v>
      </c>
      <c r="M4" s="28" t="s">
        <v>12</v>
      </c>
      <c r="N4" s="28" t="s">
        <v>11</v>
      </c>
      <c r="O4" s="28" t="s">
        <v>12</v>
      </c>
    </row>
    <row r="5" spans="1:15" ht="15.75" thickBot="1" x14ac:dyDescent="0.3">
      <c r="A5" s="24" t="s">
        <v>0</v>
      </c>
      <c r="B5" s="18">
        <v>92</v>
      </c>
      <c r="C5" s="25">
        <v>95</v>
      </c>
      <c r="D5" s="15">
        <v>92</v>
      </c>
      <c r="E5" s="17">
        <v>95</v>
      </c>
      <c r="F5" s="15" t="s">
        <v>6</v>
      </c>
      <c r="G5" s="16" t="s">
        <v>7</v>
      </c>
      <c r="H5" s="25" t="s">
        <v>8</v>
      </c>
      <c r="I5" s="15" t="s">
        <v>6</v>
      </c>
      <c r="J5" s="16" t="s">
        <v>7</v>
      </c>
      <c r="K5" s="17" t="s">
        <v>8</v>
      </c>
      <c r="L5" s="15" t="s">
        <v>9</v>
      </c>
      <c r="M5" s="17" t="s">
        <v>9</v>
      </c>
      <c r="N5" s="15" t="s">
        <v>10</v>
      </c>
      <c r="O5" s="17" t="s">
        <v>10</v>
      </c>
    </row>
    <row r="6" spans="1:15" x14ac:dyDescent="0.25">
      <c r="A6" s="23" t="s">
        <v>1</v>
      </c>
      <c r="B6" s="33">
        <v>420</v>
      </c>
      <c r="C6" s="34">
        <v>60</v>
      </c>
      <c r="D6" s="39">
        <f t="shared" ref="D6:E8" si="0">B6*21</f>
        <v>8820</v>
      </c>
      <c r="E6" s="40">
        <f t="shared" si="0"/>
        <v>1260</v>
      </c>
      <c r="F6" s="2">
        <v>180</v>
      </c>
      <c r="G6" s="13">
        <v>0</v>
      </c>
      <c r="H6" s="14">
        <v>0</v>
      </c>
      <c r="I6" s="26">
        <f>F6*21</f>
        <v>3780</v>
      </c>
      <c r="J6" s="14">
        <f>G6*21</f>
        <v>0</v>
      </c>
      <c r="K6" s="14">
        <f>H6*21</f>
        <v>0</v>
      </c>
      <c r="L6" s="2">
        <v>0</v>
      </c>
      <c r="M6" s="5">
        <f t="shared" ref="M6:M7" si="1">L6*21</f>
        <v>0</v>
      </c>
      <c r="N6" s="2">
        <v>0</v>
      </c>
      <c r="O6" s="5">
        <f>N6*21</f>
        <v>0</v>
      </c>
    </row>
    <row r="7" spans="1:15" x14ac:dyDescent="0.25">
      <c r="A7" s="20" t="s">
        <v>2</v>
      </c>
      <c r="B7" s="35">
        <v>480</v>
      </c>
      <c r="C7" s="36">
        <v>60</v>
      </c>
      <c r="D7" s="41">
        <f t="shared" si="0"/>
        <v>10080</v>
      </c>
      <c r="E7" s="42">
        <f t="shared" si="0"/>
        <v>1260</v>
      </c>
      <c r="F7" s="41">
        <v>300</v>
      </c>
      <c r="G7" s="45">
        <v>0</v>
      </c>
      <c r="H7" s="9">
        <v>0</v>
      </c>
      <c r="I7" s="26">
        <f>F7*21</f>
        <v>6300</v>
      </c>
      <c r="J7" s="14">
        <f>G7*20</f>
        <v>0</v>
      </c>
      <c r="K7" s="14">
        <f t="shared" ref="I7:K8" si="2">H7*21</f>
        <v>0</v>
      </c>
      <c r="L7" s="4">
        <v>0</v>
      </c>
      <c r="M7" s="5">
        <f t="shared" si="1"/>
        <v>0</v>
      </c>
      <c r="N7" s="4">
        <v>0</v>
      </c>
      <c r="O7" s="5">
        <f>N7*23</f>
        <v>0</v>
      </c>
    </row>
    <row r="8" spans="1:15" x14ac:dyDescent="0.25">
      <c r="A8" s="20" t="s">
        <v>3</v>
      </c>
      <c r="B8" s="35">
        <v>0</v>
      </c>
      <c r="C8" s="36">
        <v>0</v>
      </c>
      <c r="D8" s="41">
        <f t="shared" si="0"/>
        <v>0</v>
      </c>
      <c r="E8" s="42">
        <f t="shared" si="0"/>
        <v>0</v>
      </c>
      <c r="F8" s="4">
        <v>0</v>
      </c>
      <c r="G8" s="1">
        <v>0</v>
      </c>
      <c r="H8" s="9">
        <v>0</v>
      </c>
      <c r="I8" s="26">
        <f t="shared" si="2"/>
        <v>0</v>
      </c>
      <c r="J8" s="14">
        <f>G8*18</f>
        <v>0</v>
      </c>
      <c r="K8" s="14">
        <f>H8*21</f>
        <v>0</v>
      </c>
      <c r="L8" s="4">
        <v>0</v>
      </c>
      <c r="M8" s="5">
        <f>L8*20</f>
        <v>0</v>
      </c>
      <c r="N8" s="4">
        <v>0</v>
      </c>
      <c r="O8" s="5">
        <f>N8*21</f>
        <v>0</v>
      </c>
    </row>
    <row r="9" spans="1:15" ht="15.75" thickBot="1" x14ac:dyDescent="0.3">
      <c r="A9" s="21"/>
      <c r="B9" s="37"/>
      <c r="C9" s="38"/>
      <c r="D9" s="43"/>
      <c r="E9" s="44"/>
      <c r="F9" s="6"/>
      <c r="G9" s="7"/>
      <c r="H9" s="10"/>
      <c r="I9" s="27"/>
      <c r="J9" s="10"/>
      <c r="K9" s="8"/>
      <c r="L9" s="6"/>
      <c r="M9" s="8"/>
      <c r="N9" s="6"/>
      <c r="O9" s="8"/>
    </row>
  </sheetData>
  <mergeCells count="9">
    <mergeCell ref="A2:A3"/>
    <mergeCell ref="B3:E3"/>
    <mergeCell ref="F3:K3"/>
    <mergeCell ref="L3:M3"/>
    <mergeCell ref="N3:O3"/>
    <mergeCell ref="B4:C4"/>
    <mergeCell ref="D4:E4"/>
    <mergeCell ref="F4:H4"/>
    <mergeCell ref="I4:K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sqref="A1:XFD9"/>
    </sheetView>
  </sheetViews>
  <sheetFormatPr defaultRowHeight="15" x14ac:dyDescent="0.25"/>
  <cols>
    <col min="1" max="1" width="55.85546875" bestFit="1" customWidth="1"/>
    <col min="12" max="12" width="11.85546875" bestFit="1" customWidth="1"/>
    <col min="13" max="13" width="12.7109375" bestFit="1" customWidth="1"/>
    <col min="14" max="14" width="11.85546875" bestFit="1" customWidth="1"/>
    <col min="15" max="15" width="12.7109375" bestFit="1" customWidth="1"/>
  </cols>
  <sheetData>
    <row r="1" spans="1:15" ht="15.75" thickBot="1" x14ac:dyDescent="0.3">
      <c r="A1" s="29" t="s">
        <v>13</v>
      </c>
    </row>
    <row r="2" spans="1:15" ht="15.75" thickBot="1" x14ac:dyDescent="0.3">
      <c r="A2" s="48">
        <v>42948</v>
      </c>
    </row>
    <row r="3" spans="1:15" ht="15.75" thickBot="1" x14ac:dyDescent="0.3">
      <c r="A3" s="49"/>
      <c r="B3" s="59" t="s">
        <v>4</v>
      </c>
      <c r="C3" s="60"/>
      <c r="D3" s="61"/>
      <c r="E3" s="47"/>
      <c r="F3" s="50" t="s">
        <v>5</v>
      </c>
      <c r="G3" s="51"/>
      <c r="H3" s="51"/>
      <c r="I3" s="51"/>
      <c r="J3" s="51"/>
      <c r="K3" s="52"/>
      <c r="L3" s="46" t="s">
        <v>9</v>
      </c>
      <c r="M3" s="47"/>
      <c r="N3" s="46" t="s">
        <v>10</v>
      </c>
      <c r="O3" s="47"/>
    </row>
    <row r="4" spans="1:15" ht="19.5" thickBot="1" x14ac:dyDescent="0.3">
      <c r="A4" s="22"/>
      <c r="B4" s="53" t="s">
        <v>11</v>
      </c>
      <c r="C4" s="54"/>
      <c r="D4" s="56" t="s">
        <v>12</v>
      </c>
      <c r="E4" s="57"/>
      <c r="F4" s="53" t="s">
        <v>11</v>
      </c>
      <c r="G4" s="55"/>
      <c r="H4" s="54"/>
      <c r="I4" s="56" t="s">
        <v>12</v>
      </c>
      <c r="J4" s="58"/>
      <c r="K4" s="57"/>
      <c r="L4" s="28" t="s">
        <v>11</v>
      </c>
      <c r="M4" s="28" t="s">
        <v>12</v>
      </c>
      <c r="N4" s="28" t="s">
        <v>11</v>
      </c>
      <c r="O4" s="28" t="s">
        <v>12</v>
      </c>
    </row>
    <row r="5" spans="1:15" ht="15.75" thickBot="1" x14ac:dyDescent="0.3">
      <c r="A5" s="24" t="s">
        <v>0</v>
      </c>
      <c r="B5" s="18">
        <v>92</v>
      </c>
      <c r="C5" s="25">
        <v>95</v>
      </c>
      <c r="D5" s="15">
        <v>92</v>
      </c>
      <c r="E5" s="17">
        <v>95</v>
      </c>
      <c r="F5" s="15" t="s">
        <v>6</v>
      </c>
      <c r="G5" s="16" t="s">
        <v>7</v>
      </c>
      <c r="H5" s="25" t="s">
        <v>8</v>
      </c>
      <c r="I5" s="15" t="s">
        <v>6</v>
      </c>
      <c r="J5" s="16" t="s">
        <v>7</v>
      </c>
      <c r="K5" s="17" t="s">
        <v>8</v>
      </c>
      <c r="L5" s="15" t="s">
        <v>9</v>
      </c>
      <c r="M5" s="17" t="s">
        <v>9</v>
      </c>
      <c r="N5" s="15" t="s">
        <v>10</v>
      </c>
      <c r="O5" s="17" t="s">
        <v>10</v>
      </c>
    </row>
    <row r="6" spans="1:15" x14ac:dyDescent="0.25">
      <c r="A6" s="23" t="s">
        <v>1</v>
      </c>
      <c r="B6" s="33">
        <v>360</v>
      </c>
      <c r="C6" s="34">
        <v>60</v>
      </c>
      <c r="D6" s="39">
        <f t="shared" ref="D6:E8" si="0">B6*23</f>
        <v>8280</v>
      </c>
      <c r="E6" s="40">
        <f t="shared" si="0"/>
        <v>1380</v>
      </c>
      <c r="F6" s="2">
        <v>120</v>
      </c>
      <c r="G6" s="13">
        <v>0</v>
      </c>
      <c r="H6" s="14">
        <v>0</v>
      </c>
      <c r="I6" s="26">
        <f>F6*23</f>
        <v>2760</v>
      </c>
      <c r="J6" s="14">
        <f>G6*21</f>
        <v>0</v>
      </c>
      <c r="K6" s="14">
        <f>H6*21</f>
        <v>0</v>
      </c>
      <c r="L6" s="2">
        <v>0</v>
      </c>
      <c r="M6" s="5">
        <f t="shared" ref="M6:M7" si="1">L6*21</f>
        <v>0</v>
      </c>
      <c r="N6" s="2">
        <v>0</v>
      </c>
      <c r="O6" s="5">
        <f>N6*21</f>
        <v>0</v>
      </c>
    </row>
    <row r="7" spans="1:15" x14ac:dyDescent="0.25">
      <c r="A7" s="20" t="s">
        <v>2</v>
      </c>
      <c r="B7" s="35">
        <v>420</v>
      </c>
      <c r="C7" s="36">
        <v>60</v>
      </c>
      <c r="D7" s="41">
        <f t="shared" si="0"/>
        <v>9660</v>
      </c>
      <c r="E7" s="42">
        <f t="shared" si="0"/>
        <v>1380</v>
      </c>
      <c r="F7" s="41">
        <v>500</v>
      </c>
      <c r="G7" s="45">
        <v>0</v>
      </c>
      <c r="H7" s="9">
        <v>0</v>
      </c>
      <c r="I7" s="26">
        <f>F7*23</f>
        <v>11500</v>
      </c>
      <c r="J7" s="14">
        <f>G7*20</f>
        <v>0</v>
      </c>
      <c r="K7" s="14">
        <f t="shared" ref="I7:K8" si="2">H7*21</f>
        <v>0</v>
      </c>
      <c r="L7" s="4">
        <v>0</v>
      </c>
      <c r="M7" s="5">
        <f t="shared" si="1"/>
        <v>0</v>
      </c>
      <c r="N7" s="4">
        <v>0</v>
      </c>
      <c r="O7" s="5">
        <f>N7*23</f>
        <v>0</v>
      </c>
    </row>
    <row r="8" spans="1:15" x14ac:dyDescent="0.25">
      <c r="A8" s="20" t="s">
        <v>3</v>
      </c>
      <c r="B8" s="35">
        <v>420</v>
      </c>
      <c r="C8" s="36">
        <v>60</v>
      </c>
      <c r="D8" s="41">
        <f t="shared" si="0"/>
        <v>9660</v>
      </c>
      <c r="E8" s="42">
        <f t="shared" si="0"/>
        <v>1380</v>
      </c>
      <c r="F8" s="4">
        <v>0</v>
      </c>
      <c r="G8" s="1">
        <v>0</v>
      </c>
      <c r="H8" s="9">
        <v>180</v>
      </c>
      <c r="I8" s="26">
        <f t="shared" si="2"/>
        <v>0</v>
      </c>
      <c r="J8" s="14">
        <f>G8*18</f>
        <v>0</v>
      </c>
      <c r="K8" s="14">
        <f>H8*23</f>
        <v>4140</v>
      </c>
      <c r="L8" s="4">
        <v>0</v>
      </c>
      <c r="M8" s="5">
        <f>L8*20</f>
        <v>0</v>
      </c>
      <c r="N8" s="4">
        <v>0</v>
      </c>
      <c r="O8" s="5">
        <f>N8*21</f>
        <v>0</v>
      </c>
    </row>
    <row r="9" spans="1:15" ht="15.75" thickBot="1" x14ac:dyDescent="0.3">
      <c r="A9" s="21"/>
      <c r="B9" s="37"/>
      <c r="C9" s="38"/>
      <c r="D9" s="43"/>
      <c r="E9" s="44"/>
      <c r="F9" s="6"/>
      <c r="G9" s="7"/>
      <c r="H9" s="10"/>
      <c r="I9" s="27"/>
      <c r="J9" s="10"/>
      <c r="K9" s="8"/>
      <c r="L9" s="6"/>
      <c r="M9" s="8"/>
      <c r="N9" s="6"/>
      <c r="O9" s="8"/>
    </row>
  </sheetData>
  <mergeCells count="9">
    <mergeCell ref="L3:M3"/>
    <mergeCell ref="N3:O3"/>
    <mergeCell ref="B4:C4"/>
    <mergeCell ref="D4:E4"/>
    <mergeCell ref="F4:H4"/>
    <mergeCell ref="I4:K4"/>
    <mergeCell ref="A2:A3"/>
    <mergeCell ref="B3:E3"/>
    <mergeCell ref="F3:K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sqref="A1:XFD9"/>
    </sheetView>
  </sheetViews>
  <sheetFormatPr defaultRowHeight="15" x14ac:dyDescent="0.25"/>
  <cols>
    <col min="1" max="1" width="55.85546875" bestFit="1" customWidth="1"/>
    <col min="12" max="12" width="11.85546875" bestFit="1" customWidth="1"/>
    <col min="13" max="13" width="12.7109375" bestFit="1" customWidth="1"/>
    <col min="14" max="14" width="11.85546875" bestFit="1" customWidth="1"/>
    <col min="15" max="15" width="12.7109375" bestFit="1" customWidth="1"/>
  </cols>
  <sheetData>
    <row r="1" spans="1:15" ht="15.75" thickBot="1" x14ac:dyDescent="0.3">
      <c r="A1" s="29" t="s">
        <v>13</v>
      </c>
    </row>
    <row r="2" spans="1:15" ht="15.75" thickBot="1" x14ac:dyDescent="0.3">
      <c r="A2" s="48">
        <v>42979</v>
      </c>
    </row>
    <row r="3" spans="1:15" ht="15.75" thickBot="1" x14ac:dyDescent="0.3">
      <c r="A3" s="49"/>
      <c r="B3" s="59" t="s">
        <v>4</v>
      </c>
      <c r="C3" s="60"/>
      <c r="D3" s="61"/>
      <c r="E3" s="47"/>
      <c r="F3" s="50" t="s">
        <v>5</v>
      </c>
      <c r="G3" s="51"/>
      <c r="H3" s="51"/>
      <c r="I3" s="51"/>
      <c r="J3" s="51"/>
      <c r="K3" s="52"/>
      <c r="L3" s="46" t="s">
        <v>9</v>
      </c>
      <c r="M3" s="47"/>
      <c r="N3" s="46" t="s">
        <v>10</v>
      </c>
      <c r="O3" s="47"/>
    </row>
    <row r="4" spans="1:15" ht="19.5" thickBot="1" x14ac:dyDescent="0.3">
      <c r="A4" s="22"/>
      <c r="B4" s="53" t="s">
        <v>11</v>
      </c>
      <c r="C4" s="54"/>
      <c r="D4" s="56" t="s">
        <v>12</v>
      </c>
      <c r="E4" s="57"/>
      <c r="F4" s="53" t="s">
        <v>11</v>
      </c>
      <c r="G4" s="55"/>
      <c r="H4" s="54"/>
      <c r="I4" s="56" t="s">
        <v>12</v>
      </c>
      <c r="J4" s="58"/>
      <c r="K4" s="57"/>
      <c r="L4" s="28" t="s">
        <v>11</v>
      </c>
      <c r="M4" s="28" t="s">
        <v>12</v>
      </c>
      <c r="N4" s="28" t="s">
        <v>11</v>
      </c>
      <c r="O4" s="28" t="s">
        <v>12</v>
      </c>
    </row>
    <row r="5" spans="1:15" ht="15.75" thickBot="1" x14ac:dyDescent="0.3">
      <c r="A5" s="24" t="s">
        <v>0</v>
      </c>
      <c r="B5" s="18">
        <v>92</v>
      </c>
      <c r="C5" s="25">
        <v>95</v>
      </c>
      <c r="D5" s="15">
        <v>92</v>
      </c>
      <c r="E5" s="17">
        <v>95</v>
      </c>
      <c r="F5" s="15" t="s">
        <v>6</v>
      </c>
      <c r="G5" s="16" t="s">
        <v>7</v>
      </c>
      <c r="H5" s="25" t="s">
        <v>8</v>
      </c>
      <c r="I5" s="15" t="s">
        <v>6</v>
      </c>
      <c r="J5" s="16" t="s">
        <v>7</v>
      </c>
      <c r="K5" s="17" t="s">
        <v>8</v>
      </c>
      <c r="L5" s="15" t="s">
        <v>9</v>
      </c>
      <c r="M5" s="17" t="s">
        <v>9</v>
      </c>
      <c r="N5" s="15" t="s">
        <v>10</v>
      </c>
      <c r="O5" s="17" t="s">
        <v>10</v>
      </c>
    </row>
    <row r="6" spans="1:15" x14ac:dyDescent="0.25">
      <c r="A6" s="23" t="s">
        <v>1</v>
      </c>
      <c r="B6" s="33">
        <v>360</v>
      </c>
      <c r="C6" s="34">
        <v>60</v>
      </c>
      <c r="D6" s="39">
        <f t="shared" ref="D6:E8" si="0">B6*21</f>
        <v>7560</v>
      </c>
      <c r="E6" s="40">
        <f t="shared" si="0"/>
        <v>1260</v>
      </c>
      <c r="F6" s="2">
        <v>180</v>
      </c>
      <c r="G6" s="13">
        <v>0</v>
      </c>
      <c r="H6" s="14">
        <v>0</v>
      </c>
      <c r="I6" s="26">
        <f>F6*21</f>
        <v>3780</v>
      </c>
      <c r="J6" s="14">
        <f>G6*21</f>
        <v>0</v>
      </c>
      <c r="K6" s="14">
        <f>H6*21</f>
        <v>0</v>
      </c>
      <c r="L6" s="2">
        <v>0</v>
      </c>
      <c r="M6" s="5">
        <f t="shared" ref="M6:M7" si="1">L6*21</f>
        <v>0</v>
      </c>
      <c r="N6" s="2">
        <v>0</v>
      </c>
      <c r="O6" s="5">
        <f>N6*21</f>
        <v>0</v>
      </c>
    </row>
    <row r="7" spans="1:15" x14ac:dyDescent="0.25">
      <c r="A7" s="20" t="s">
        <v>2</v>
      </c>
      <c r="B7" s="35">
        <v>420</v>
      </c>
      <c r="C7" s="36">
        <v>60</v>
      </c>
      <c r="D7" s="41">
        <f t="shared" si="0"/>
        <v>8820</v>
      </c>
      <c r="E7" s="42">
        <f t="shared" si="0"/>
        <v>1260</v>
      </c>
      <c r="F7" s="41">
        <v>300</v>
      </c>
      <c r="G7" s="45">
        <v>0</v>
      </c>
      <c r="H7" s="9">
        <v>0</v>
      </c>
      <c r="I7" s="26">
        <f>F7*21</f>
        <v>6300</v>
      </c>
      <c r="J7" s="14">
        <f>G7*20</f>
        <v>0</v>
      </c>
      <c r="K7" s="14">
        <f t="shared" ref="I7:K8" si="2">H7*21</f>
        <v>0</v>
      </c>
      <c r="L7" s="4">
        <v>0</v>
      </c>
      <c r="M7" s="5">
        <f t="shared" si="1"/>
        <v>0</v>
      </c>
      <c r="N7" s="4">
        <v>0</v>
      </c>
      <c r="O7" s="5">
        <f>N7*23</f>
        <v>0</v>
      </c>
    </row>
    <row r="8" spans="1:15" x14ac:dyDescent="0.25">
      <c r="A8" s="20" t="s">
        <v>3</v>
      </c>
      <c r="B8" s="35">
        <v>480</v>
      </c>
      <c r="C8" s="36">
        <v>60</v>
      </c>
      <c r="D8" s="41">
        <f t="shared" si="0"/>
        <v>10080</v>
      </c>
      <c r="E8" s="42">
        <f t="shared" si="0"/>
        <v>1260</v>
      </c>
      <c r="F8" s="4">
        <v>0</v>
      </c>
      <c r="G8" s="1">
        <v>0</v>
      </c>
      <c r="H8" s="9">
        <v>120</v>
      </c>
      <c r="I8" s="26">
        <f t="shared" si="2"/>
        <v>0</v>
      </c>
      <c r="J8" s="14">
        <f>G8*18</f>
        <v>0</v>
      </c>
      <c r="K8" s="14">
        <f>H8*21</f>
        <v>2520</v>
      </c>
      <c r="L8" s="4">
        <v>60</v>
      </c>
      <c r="M8" s="5">
        <f>L8*21</f>
        <v>1260</v>
      </c>
      <c r="N8" s="4">
        <v>0</v>
      </c>
      <c r="O8" s="5">
        <f>N8*21</f>
        <v>0</v>
      </c>
    </row>
    <row r="9" spans="1:15" ht="15.75" thickBot="1" x14ac:dyDescent="0.3">
      <c r="A9" s="21"/>
      <c r="B9" s="37"/>
      <c r="C9" s="38"/>
      <c r="D9" s="43"/>
      <c r="E9" s="44"/>
      <c r="F9" s="6"/>
      <c r="G9" s="7"/>
      <c r="H9" s="10"/>
      <c r="I9" s="27"/>
      <c r="J9" s="10"/>
      <c r="K9" s="8"/>
      <c r="L9" s="6"/>
      <c r="M9" s="8"/>
      <c r="N9" s="6"/>
      <c r="O9" s="8"/>
    </row>
  </sheetData>
  <mergeCells count="9">
    <mergeCell ref="B4:C4"/>
    <mergeCell ref="D4:E4"/>
    <mergeCell ref="F4:H4"/>
    <mergeCell ref="I4:K4"/>
    <mergeCell ref="A2:A3"/>
    <mergeCell ref="B3:E3"/>
    <mergeCell ref="F3:K3"/>
    <mergeCell ref="L3:M3"/>
    <mergeCell ref="N3:O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sqref="A1:XFD9"/>
    </sheetView>
  </sheetViews>
  <sheetFormatPr defaultRowHeight="15" x14ac:dyDescent="0.25"/>
  <cols>
    <col min="1" max="1" width="55.85546875" bestFit="1" customWidth="1"/>
    <col min="12" max="12" width="11.85546875" bestFit="1" customWidth="1"/>
    <col min="13" max="13" width="12.7109375" bestFit="1" customWidth="1"/>
    <col min="14" max="14" width="11.85546875" bestFit="1" customWidth="1"/>
    <col min="15" max="15" width="12.7109375" bestFit="1" customWidth="1"/>
  </cols>
  <sheetData>
    <row r="1" spans="1:15" ht="15.75" thickBot="1" x14ac:dyDescent="0.3">
      <c r="A1" s="29" t="s">
        <v>13</v>
      </c>
    </row>
    <row r="2" spans="1:15" ht="15.75" thickBot="1" x14ac:dyDescent="0.3">
      <c r="A2" s="48">
        <v>43009</v>
      </c>
    </row>
    <row r="3" spans="1:15" ht="15.75" thickBot="1" x14ac:dyDescent="0.3">
      <c r="A3" s="49"/>
      <c r="B3" s="59" t="s">
        <v>4</v>
      </c>
      <c r="C3" s="60"/>
      <c r="D3" s="61"/>
      <c r="E3" s="47"/>
      <c r="F3" s="50" t="s">
        <v>5</v>
      </c>
      <c r="G3" s="51"/>
      <c r="H3" s="51"/>
      <c r="I3" s="51"/>
      <c r="J3" s="51"/>
      <c r="K3" s="52"/>
      <c r="L3" s="46" t="s">
        <v>9</v>
      </c>
      <c r="M3" s="47"/>
      <c r="N3" s="46" t="s">
        <v>10</v>
      </c>
      <c r="O3" s="47"/>
    </row>
    <row r="4" spans="1:15" ht="19.5" thickBot="1" x14ac:dyDescent="0.3">
      <c r="A4" s="22"/>
      <c r="B4" s="53" t="s">
        <v>11</v>
      </c>
      <c r="C4" s="54"/>
      <c r="D4" s="56" t="s">
        <v>12</v>
      </c>
      <c r="E4" s="57"/>
      <c r="F4" s="53" t="s">
        <v>11</v>
      </c>
      <c r="G4" s="55"/>
      <c r="H4" s="54"/>
      <c r="I4" s="56" t="s">
        <v>12</v>
      </c>
      <c r="J4" s="58"/>
      <c r="K4" s="57"/>
      <c r="L4" s="28" t="s">
        <v>11</v>
      </c>
      <c r="M4" s="28" t="s">
        <v>12</v>
      </c>
      <c r="N4" s="28" t="s">
        <v>11</v>
      </c>
      <c r="O4" s="28" t="s">
        <v>12</v>
      </c>
    </row>
    <row r="5" spans="1:15" ht="15.75" thickBot="1" x14ac:dyDescent="0.3">
      <c r="A5" s="24" t="s">
        <v>0</v>
      </c>
      <c r="B5" s="18">
        <v>92</v>
      </c>
      <c r="C5" s="25">
        <v>95</v>
      </c>
      <c r="D5" s="15">
        <v>92</v>
      </c>
      <c r="E5" s="17">
        <v>95</v>
      </c>
      <c r="F5" s="15" t="s">
        <v>6</v>
      </c>
      <c r="G5" s="16" t="s">
        <v>7</v>
      </c>
      <c r="H5" s="25" t="s">
        <v>8</v>
      </c>
      <c r="I5" s="15" t="s">
        <v>6</v>
      </c>
      <c r="J5" s="16" t="s">
        <v>7</v>
      </c>
      <c r="K5" s="17" t="s">
        <v>8</v>
      </c>
      <c r="L5" s="15" t="s">
        <v>9</v>
      </c>
      <c r="M5" s="17" t="s">
        <v>9</v>
      </c>
      <c r="N5" s="15" t="s">
        <v>10</v>
      </c>
      <c r="O5" s="17" t="s">
        <v>10</v>
      </c>
    </row>
    <row r="6" spans="1:15" x14ac:dyDescent="0.25">
      <c r="A6" s="23" t="s">
        <v>1</v>
      </c>
      <c r="B6" s="33">
        <v>420</v>
      </c>
      <c r="C6" s="34">
        <v>120</v>
      </c>
      <c r="D6" s="39">
        <f t="shared" ref="D6:E8" si="0">B6*22</f>
        <v>9240</v>
      </c>
      <c r="E6" s="40">
        <f t="shared" si="0"/>
        <v>2640</v>
      </c>
      <c r="F6" s="2">
        <v>120</v>
      </c>
      <c r="G6" s="13">
        <v>0</v>
      </c>
      <c r="H6" s="14">
        <v>0</v>
      </c>
      <c r="I6" s="26">
        <f>F6*22</f>
        <v>2640</v>
      </c>
      <c r="J6" s="14">
        <f>G6*21</f>
        <v>0</v>
      </c>
      <c r="K6" s="14">
        <f>H6*21</f>
        <v>0</v>
      </c>
      <c r="L6" s="2">
        <v>0</v>
      </c>
      <c r="M6" s="5">
        <f t="shared" ref="M6:M7" si="1">L6*21</f>
        <v>0</v>
      </c>
      <c r="N6" s="2">
        <v>0</v>
      </c>
      <c r="O6" s="5">
        <f>N6*21</f>
        <v>0</v>
      </c>
    </row>
    <row r="7" spans="1:15" x14ac:dyDescent="0.25">
      <c r="A7" s="20" t="s">
        <v>2</v>
      </c>
      <c r="B7" s="35">
        <v>420</v>
      </c>
      <c r="C7" s="36">
        <v>120</v>
      </c>
      <c r="D7" s="41">
        <f t="shared" si="0"/>
        <v>9240</v>
      </c>
      <c r="E7" s="42">
        <f t="shared" si="0"/>
        <v>2640</v>
      </c>
      <c r="F7" s="41">
        <v>300</v>
      </c>
      <c r="G7" s="45">
        <v>0</v>
      </c>
      <c r="H7" s="9">
        <v>0</v>
      </c>
      <c r="I7" s="26">
        <f>F7*22</f>
        <v>6600</v>
      </c>
      <c r="J7" s="14">
        <f>G7*20</f>
        <v>0</v>
      </c>
      <c r="K7" s="14">
        <f t="shared" ref="I7:K8" si="2">H7*21</f>
        <v>0</v>
      </c>
      <c r="L7" s="4">
        <v>0</v>
      </c>
      <c r="M7" s="5">
        <f t="shared" si="1"/>
        <v>0</v>
      </c>
      <c r="N7" s="4">
        <v>0</v>
      </c>
      <c r="O7" s="5">
        <f>N7*23</f>
        <v>0</v>
      </c>
    </row>
    <row r="8" spans="1:15" x14ac:dyDescent="0.25">
      <c r="A8" s="20" t="s">
        <v>3</v>
      </c>
      <c r="B8" s="35">
        <v>540</v>
      </c>
      <c r="C8" s="36">
        <v>60</v>
      </c>
      <c r="D8" s="41">
        <f t="shared" si="0"/>
        <v>11880</v>
      </c>
      <c r="E8" s="42">
        <f t="shared" si="0"/>
        <v>1320</v>
      </c>
      <c r="F8" s="4">
        <v>0</v>
      </c>
      <c r="G8" s="1">
        <v>0</v>
      </c>
      <c r="H8" s="9">
        <v>180</v>
      </c>
      <c r="I8" s="26">
        <f t="shared" si="2"/>
        <v>0</v>
      </c>
      <c r="J8" s="14">
        <f>G8*18</f>
        <v>0</v>
      </c>
      <c r="K8" s="14">
        <f>H8*22</f>
        <v>3960</v>
      </c>
      <c r="L8" s="4">
        <v>60</v>
      </c>
      <c r="M8" s="5">
        <f>L8*22</f>
        <v>1320</v>
      </c>
      <c r="N8" s="4">
        <v>0</v>
      </c>
      <c r="O8" s="5">
        <f>N8*21</f>
        <v>0</v>
      </c>
    </row>
    <row r="9" spans="1:15" ht="15.75" thickBot="1" x14ac:dyDescent="0.3">
      <c r="A9" s="21"/>
      <c r="B9" s="37"/>
      <c r="C9" s="38"/>
      <c r="D9" s="43"/>
      <c r="E9" s="44"/>
      <c r="F9" s="6"/>
      <c r="G9" s="7"/>
      <c r="H9" s="10"/>
      <c r="I9" s="27"/>
      <c r="J9" s="10"/>
      <c r="K9" s="8"/>
      <c r="L9" s="6"/>
      <c r="M9" s="8"/>
      <c r="N9" s="6"/>
      <c r="O9" s="8"/>
    </row>
  </sheetData>
  <mergeCells count="9">
    <mergeCell ref="L3:M3"/>
    <mergeCell ref="N3:O3"/>
    <mergeCell ref="B4:C4"/>
    <mergeCell ref="D4:E4"/>
    <mergeCell ref="F4:H4"/>
    <mergeCell ref="I4:K4"/>
    <mergeCell ref="A2:A3"/>
    <mergeCell ref="B3:E3"/>
    <mergeCell ref="F3:K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sqref="A1:XFD9"/>
    </sheetView>
  </sheetViews>
  <sheetFormatPr defaultRowHeight="15" x14ac:dyDescent="0.25"/>
  <cols>
    <col min="1" max="1" width="55.85546875" bestFit="1" customWidth="1"/>
    <col min="12" max="12" width="11.85546875" bestFit="1" customWidth="1"/>
    <col min="13" max="13" width="12.7109375" bestFit="1" customWidth="1"/>
    <col min="14" max="14" width="11.85546875" bestFit="1" customWidth="1"/>
    <col min="15" max="15" width="12.7109375" bestFit="1" customWidth="1"/>
  </cols>
  <sheetData>
    <row r="1" spans="1:15" ht="15.75" thickBot="1" x14ac:dyDescent="0.3">
      <c r="A1" s="29" t="s">
        <v>13</v>
      </c>
    </row>
    <row r="2" spans="1:15" ht="15.75" thickBot="1" x14ac:dyDescent="0.3">
      <c r="A2" s="48">
        <v>43040</v>
      </c>
    </row>
    <row r="3" spans="1:15" ht="15.75" thickBot="1" x14ac:dyDescent="0.3">
      <c r="A3" s="49"/>
      <c r="B3" s="59" t="s">
        <v>4</v>
      </c>
      <c r="C3" s="60"/>
      <c r="D3" s="61"/>
      <c r="E3" s="47"/>
      <c r="F3" s="50" t="s">
        <v>5</v>
      </c>
      <c r="G3" s="51"/>
      <c r="H3" s="51"/>
      <c r="I3" s="51"/>
      <c r="J3" s="51"/>
      <c r="K3" s="52"/>
      <c r="L3" s="46" t="s">
        <v>9</v>
      </c>
      <c r="M3" s="47"/>
      <c r="N3" s="46" t="s">
        <v>10</v>
      </c>
      <c r="O3" s="47"/>
    </row>
    <row r="4" spans="1:15" ht="19.5" thickBot="1" x14ac:dyDescent="0.3">
      <c r="A4" s="22"/>
      <c r="B4" s="53" t="s">
        <v>11</v>
      </c>
      <c r="C4" s="54"/>
      <c r="D4" s="56" t="s">
        <v>12</v>
      </c>
      <c r="E4" s="57"/>
      <c r="F4" s="53" t="s">
        <v>11</v>
      </c>
      <c r="G4" s="55"/>
      <c r="H4" s="54"/>
      <c r="I4" s="56" t="s">
        <v>12</v>
      </c>
      <c r="J4" s="58"/>
      <c r="K4" s="57"/>
      <c r="L4" s="28" t="s">
        <v>11</v>
      </c>
      <c r="M4" s="28" t="s">
        <v>12</v>
      </c>
      <c r="N4" s="28" t="s">
        <v>11</v>
      </c>
      <c r="O4" s="28" t="s">
        <v>12</v>
      </c>
    </row>
    <row r="5" spans="1:15" ht="15.75" thickBot="1" x14ac:dyDescent="0.3">
      <c r="A5" s="24" t="s">
        <v>0</v>
      </c>
      <c r="B5" s="18">
        <v>92</v>
      </c>
      <c r="C5" s="25">
        <v>95</v>
      </c>
      <c r="D5" s="15">
        <v>92</v>
      </c>
      <c r="E5" s="17">
        <v>95</v>
      </c>
      <c r="F5" s="15" t="s">
        <v>6</v>
      </c>
      <c r="G5" s="16" t="s">
        <v>7</v>
      </c>
      <c r="H5" s="25" t="s">
        <v>8</v>
      </c>
      <c r="I5" s="15" t="s">
        <v>6</v>
      </c>
      <c r="J5" s="16" t="s">
        <v>7</v>
      </c>
      <c r="K5" s="17" t="s">
        <v>8</v>
      </c>
      <c r="L5" s="15" t="s">
        <v>9</v>
      </c>
      <c r="M5" s="17" t="s">
        <v>9</v>
      </c>
      <c r="N5" s="15" t="s">
        <v>10</v>
      </c>
      <c r="O5" s="17" t="s">
        <v>10</v>
      </c>
    </row>
    <row r="6" spans="1:15" x14ac:dyDescent="0.25">
      <c r="A6" s="23" t="s">
        <v>1</v>
      </c>
      <c r="B6" s="33">
        <v>420</v>
      </c>
      <c r="C6" s="34">
        <v>120</v>
      </c>
      <c r="D6" s="39">
        <f t="shared" ref="D6:E8" si="0">B6*21</f>
        <v>8820</v>
      </c>
      <c r="E6" s="40">
        <f t="shared" si="0"/>
        <v>2520</v>
      </c>
      <c r="F6" s="2">
        <v>180</v>
      </c>
      <c r="G6" s="13">
        <v>0</v>
      </c>
      <c r="H6" s="14">
        <v>0</v>
      </c>
      <c r="I6" s="26">
        <f>F6*21</f>
        <v>3780</v>
      </c>
      <c r="J6" s="14">
        <f>G6*21</f>
        <v>0</v>
      </c>
      <c r="K6" s="14">
        <f>H6*21</f>
        <v>0</v>
      </c>
      <c r="L6" s="2">
        <v>0</v>
      </c>
      <c r="M6" s="5">
        <f t="shared" ref="M6:M7" si="1">L6*21</f>
        <v>0</v>
      </c>
      <c r="N6" s="2">
        <v>0</v>
      </c>
      <c r="O6" s="5">
        <f>N6*21</f>
        <v>0</v>
      </c>
    </row>
    <row r="7" spans="1:15" x14ac:dyDescent="0.25">
      <c r="A7" s="20" t="s">
        <v>2</v>
      </c>
      <c r="B7" s="35">
        <v>480</v>
      </c>
      <c r="C7" s="36">
        <v>120</v>
      </c>
      <c r="D7" s="41">
        <f t="shared" si="0"/>
        <v>10080</v>
      </c>
      <c r="E7" s="42">
        <f t="shared" si="0"/>
        <v>2520</v>
      </c>
      <c r="F7" s="41">
        <v>400</v>
      </c>
      <c r="G7" s="45">
        <v>60</v>
      </c>
      <c r="H7" s="9">
        <v>0</v>
      </c>
      <c r="I7" s="26">
        <f>F7*21</f>
        <v>8400</v>
      </c>
      <c r="J7" s="14">
        <f>G7*21</f>
        <v>1260</v>
      </c>
      <c r="K7" s="14">
        <f t="shared" ref="I7:K8" si="2">H7*21</f>
        <v>0</v>
      </c>
      <c r="L7" s="4">
        <v>0</v>
      </c>
      <c r="M7" s="5">
        <f t="shared" si="1"/>
        <v>0</v>
      </c>
      <c r="N7" s="4">
        <v>0</v>
      </c>
      <c r="O7" s="5">
        <f>N7*23</f>
        <v>0</v>
      </c>
    </row>
    <row r="8" spans="1:15" x14ac:dyDescent="0.25">
      <c r="A8" s="20" t="s">
        <v>3</v>
      </c>
      <c r="B8" s="35">
        <v>540</v>
      </c>
      <c r="C8" s="36">
        <v>60</v>
      </c>
      <c r="D8" s="41">
        <f t="shared" si="0"/>
        <v>11340</v>
      </c>
      <c r="E8" s="42">
        <f t="shared" si="0"/>
        <v>1260</v>
      </c>
      <c r="F8" s="4">
        <v>0</v>
      </c>
      <c r="G8" s="1">
        <v>0</v>
      </c>
      <c r="H8" s="9">
        <v>180</v>
      </c>
      <c r="I8" s="26">
        <f t="shared" si="2"/>
        <v>0</v>
      </c>
      <c r="J8" s="14">
        <f>G8*18</f>
        <v>0</v>
      </c>
      <c r="K8" s="14">
        <f>H8*21</f>
        <v>3780</v>
      </c>
      <c r="L8" s="4">
        <v>60</v>
      </c>
      <c r="M8" s="5">
        <f>L8*21</f>
        <v>1260</v>
      </c>
      <c r="N8" s="4">
        <v>0</v>
      </c>
      <c r="O8" s="5">
        <f>N8*21</f>
        <v>0</v>
      </c>
    </row>
    <row r="9" spans="1:15" ht="15.75" thickBot="1" x14ac:dyDescent="0.3">
      <c r="A9" s="21"/>
      <c r="B9" s="37"/>
      <c r="C9" s="38"/>
      <c r="D9" s="43"/>
      <c r="E9" s="44"/>
      <c r="F9" s="6"/>
      <c r="G9" s="7"/>
      <c r="H9" s="10"/>
      <c r="I9" s="27"/>
      <c r="J9" s="10"/>
      <c r="K9" s="8"/>
      <c r="L9" s="6"/>
      <c r="M9" s="8"/>
      <c r="N9" s="6"/>
      <c r="O9" s="8"/>
    </row>
  </sheetData>
  <mergeCells count="9">
    <mergeCell ref="B4:C4"/>
    <mergeCell ref="D4:E4"/>
    <mergeCell ref="F4:H4"/>
    <mergeCell ref="I4:K4"/>
    <mergeCell ref="A2:A3"/>
    <mergeCell ref="B3:E3"/>
    <mergeCell ref="F3:K3"/>
    <mergeCell ref="L3:M3"/>
    <mergeCell ref="N3:O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I16" sqref="I16"/>
    </sheetView>
  </sheetViews>
  <sheetFormatPr defaultRowHeight="15" x14ac:dyDescent="0.25"/>
  <cols>
    <col min="1" max="1" width="55.85546875" bestFit="1" customWidth="1"/>
    <col min="12" max="12" width="11.85546875" bestFit="1" customWidth="1"/>
    <col min="13" max="13" width="12.7109375" bestFit="1" customWidth="1"/>
    <col min="14" max="14" width="11.85546875" bestFit="1" customWidth="1"/>
    <col min="15" max="15" width="12.7109375" bestFit="1" customWidth="1"/>
  </cols>
  <sheetData>
    <row r="1" spans="1:15" ht="15.75" thickBot="1" x14ac:dyDescent="0.3">
      <c r="A1" s="29" t="s">
        <v>13</v>
      </c>
    </row>
    <row r="2" spans="1:15" ht="15.75" thickBot="1" x14ac:dyDescent="0.3">
      <c r="A2" s="48">
        <v>43070</v>
      </c>
    </row>
    <row r="3" spans="1:15" ht="15.75" thickBot="1" x14ac:dyDescent="0.3">
      <c r="A3" s="49"/>
      <c r="B3" s="59" t="s">
        <v>4</v>
      </c>
      <c r="C3" s="60"/>
      <c r="D3" s="61"/>
      <c r="E3" s="47"/>
      <c r="F3" s="50" t="s">
        <v>5</v>
      </c>
      <c r="G3" s="51"/>
      <c r="H3" s="51"/>
      <c r="I3" s="51"/>
      <c r="J3" s="51"/>
      <c r="K3" s="52"/>
      <c r="L3" s="46" t="s">
        <v>9</v>
      </c>
      <c r="M3" s="47"/>
      <c r="N3" s="46" t="s">
        <v>10</v>
      </c>
      <c r="O3" s="47"/>
    </row>
    <row r="4" spans="1:15" ht="19.5" thickBot="1" x14ac:dyDescent="0.3">
      <c r="A4" s="22"/>
      <c r="B4" s="53" t="s">
        <v>11</v>
      </c>
      <c r="C4" s="54"/>
      <c r="D4" s="56" t="s">
        <v>12</v>
      </c>
      <c r="E4" s="57"/>
      <c r="F4" s="53" t="s">
        <v>11</v>
      </c>
      <c r="G4" s="55"/>
      <c r="H4" s="54"/>
      <c r="I4" s="56" t="s">
        <v>12</v>
      </c>
      <c r="J4" s="58"/>
      <c r="K4" s="57"/>
      <c r="L4" s="28" t="s">
        <v>11</v>
      </c>
      <c r="M4" s="28" t="s">
        <v>12</v>
      </c>
      <c r="N4" s="28" t="s">
        <v>11</v>
      </c>
      <c r="O4" s="28" t="s">
        <v>12</v>
      </c>
    </row>
    <row r="5" spans="1:15" ht="15.75" thickBot="1" x14ac:dyDescent="0.3">
      <c r="A5" s="24" t="s">
        <v>0</v>
      </c>
      <c r="B5" s="18">
        <v>92</v>
      </c>
      <c r="C5" s="25">
        <v>95</v>
      </c>
      <c r="D5" s="15">
        <v>92</v>
      </c>
      <c r="E5" s="17">
        <v>95</v>
      </c>
      <c r="F5" s="15" t="s">
        <v>6</v>
      </c>
      <c r="G5" s="16" t="s">
        <v>7</v>
      </c>
      <c r="H5" s="25" t="s">
        <v>8</v>
      </c>
      <c r="I5" s="15" t="s">
        <v>6</v>
      </c>
      <c r="J5" s="16" t="s">
        <v>7</v>
      </c>
      <c r="K5" s="17" t="s">
        <v>8</v>
      </c>
      <c r="L5" s="15" t="s">
        <v>9</v>
      </c>
      <c r="M5" s="17" t="s">
        <v>9</v>
      </c>
      <c r="N5" s="15" t="s">
        <v>10</v>
      </c>
      <c r="O5" s="17" t="s">
        <v>10</v>
      </c>
    </row>
    <row r="6" spans="1:15" x14ac:dyDescent="0.25">
      <c r="A6" s="23" t="s">
        <v>1</v>
      </c>
      <c r="B6" s="33">
        <v>540</v>
      </c>
      <c r="C6" s="34">
        <v>120</v>
      </c>
      <c r="D6" s="39">
        <f>B6*16</f>
        <v>8640</v>
      </c>
      <c r="E6" s="40">
        <f>C6*16</f>
        <v>1920</v>
      </c>
      <c r="F6" s="2">
        <v>0</v>
      </c>
      <c r="G6" s="13">
        <v>240</v>
      </c>
      <c r="H6" s="14">
        <v>0</v>
      </c>
      <c r="I6" s="26">
        <f>F6*21</f>
        <v>0</v>
      </c>
      <c r="J6" s="14">
        <f>G6*16</f>
        <v>3840</v>
      </c>
      <c r="K6" s="14">
        <f>H6*21</f>
        <v>0</v>
      </c>
      <c r="L6" s="2">
        <v>0</v>
      </c>
      <c r="M6" s="5">
        <f t="shared" ref="M6:M7" si="0">L6*21</f>
        <v>0</v>
      </c>
      <c r="N6" s="2">
        <v>0</v>
      </c>
      <c r="O6" s="5">
        <f>N6*21</f>
        <v>0</v>
      </c>
    </row>
    <row r="7" spans="1:15" x14ac:dyDescent="0.25">
      <c r="A7" s="20" t="s">
        <v>2</v>
      </c>
      <c r="B7" s="35">
        <v>480</v>
      </c>
      <c r="C7" s="36">
        <v>120</v>
      </c>
      <c r="D7" s="41">
        <f>B7*16</f>
        <v>7680</v>
      </c>
      <c r="E7" s="42">
        <f>C7*16</f>
        <v>1920</v>
      </c>
      <c r="F7" s="41">
        <v>500</v>
      </c>
      <c r="G7" s="45">
        <v>60</v>
      </c>
      <c r="H7" s="9">
        <v>0</v>
      </c>
      <c r="I7" s="26">
        <f>F7*16</f>
        <v>8000</v>
      </c>
      <c r="J7" s="14">
        <f>G7*16</f>
        <v>960</v>
      </c>
      <c r="K7" s="14">
        <f t="shared" ref="I7:K8" si="1">H7*21</f>
        <v>0</v>
      </c>
      <c r="L7" s="4">
        <v>0</v>
      </c>
      <c r="M7" s="5">
        <f t="shared" si="0"/>
        <v>0</v>
      </c>
      <c r="N7" s="4">
        <v>0</v>
      </c>
      <c r="O7" s="5">
        <f>N7*23</f>
        <v>0</v>
      </c>
    </row>
    <row r="8" spans="1:15" x14ac:dyDescent="0.25">
      <c r="A8" s="20" t="s">
        <v>3</v>
      </c>
      <c r="B8" s="35">
        <v>720</v>
      </c>
      <c r="C8" s="36">
        <v>120</v>
      </c>
      <c r="D8" s="41">
        <f>B8*16</f>
        <v>11520</v>
      </c>
      <c r="E8" s="42">
        <f>C8*16</f>
        <v>1920</v>
      </c>
      <c r="F8" s="4">
        <v>0</v>
      </c>
      <c r="G8" s="1">
        <v>0</v>
      </c>
      <c r="H8" s="9">
        <v>180</v>
      </c>
      <c r="I8" s="26">
        <f t="shared" si="1"/>
        <v>0</v>
      </c>
      <c r="J8" s="14">
        <f>G8*18</f>
        <v>0</v>
      </c>
      <c r="K8" s="14">
        <f>H8*16</f>
        <v>2880</v>
      </c>
      <c r="L8" s="4">
        <v>60</v>
      </c>
      <c r="M8" s="5">
        <f>L8*16</f>
        <v>960</v>
      </c>
      <c r="N8" s="4">
        <v>0</v>
      </c>
      <c r="O8" s="5">
        <f>N8*21</f>
        <v>0</v>
      </c>
    </row>
    <row r="9" spans="1:15" ht="15.75" thickBot="1" x14ac:dyDescent="0.3">
      <c r="A9" s="21"/>
      <c r="B9" s="37"/>
      <c r="C9" s="38"/>
      <c r="D9" s="43"/>
      <c r="E9" s="44"/>
      <c r="F9" s="6"/>
      <c r="G9" s="7"/>
      <c r="H9" s="10"/>
      <c r="I9" s="27"/>
      <c r="J9" s="10"/>
      <c r="K9" s="8"/>
      <c r="L9" s="6"/>
      <c r="M9" s="8"/>
      <c r="N9" s="6"/>
      <c r="O9" s="8"/>
    </row>
  </sheetData>
  <mergeCells count="9">
    <mergeCell ref="A2:A3"/>
    <mergeCell ref="B3:E3"/>
    <mergeCell ref="F3:K3"/>
    <mergeCell ref="L3:M3"/>
    <mergeCell ref="N3:O3"/>
    <mergeCell ref="B4:C4"/>
    <mergeCell ref="D4:E4"/>
    <mergeCell ref="F4:H4"/>
    <mergeCell ref="I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sqref="A1:O9"/>
    </sheetView>
  </sheetViews>
  <sheetFormatPr defaultRowHeight="15" x14ac:dyDescent="0.25"/>
  <cols>
    <col min="1" max="1" width="34.42578125" customWidth="1"/>
    <col min="12" max="12" width="11.85546875" bestFit="1" customWidth="1"/>
    <col min="13" max="13" width="12.7109375" bestFit="1" customWidth="1"/>
    <col min="14" max="14" width="11.85546875" bestFit="1" customWidth="1"/>
    <col min="15" max="15" width="12.7109375" bestFit="1" customWidth="1"/>
  </cols>
  <sheetData>
    <row r="1" spans="1:15" ht="15.75" thickBot="1" x14ac:dyDescent="0.3">
      <c r="A1" s="29" t="s">
        <v>13</v>
      </c>
    </row>
    <row r="2" spans="1:15" ht="15.75" thickBot="1" x14ac:dyDescent="0.3">
      <c r="A2" s="48">
        <v>42583</v>
      </c>
    </row>
    <row r="3" spans="1:15" ht="15.75" thickBot="1" x14ac:dyDescent="0.3">
      <c r="A3" s="49"/>
      <c r="B3" s="59" t="s">
        <v>4</v>
      </c>
      <c r="C3" s="60"/>
      <c r="D3" s="61"/>
      <c r="E3" s="47"/>
      <c r="F3" s="50" t="s">
        <v>5</v>
      </c>
      <c r="G3" s="51"/>
      <c r="H3" s="51"/>
      <c r="I3" s="51"/>
      <c r="J3" s="51"/>
      <c r="K3" s="52"/>
      <c r="L3" s="46" t="s">
        <v>9</v>
      </c>
      <c r="M3" s="47"/>
      <c r="N3" s="46" t="s">
        <v>10</v>
      </c>
      <c r="O3" s="47"/>
    </row>
    <row r="4" spans="1:15" ht="19.5" thickBot="1" x14ac:dyDescent="0.3">
      <c r="A4" s="22"/>
      <c r="B4" s="53" t="s">
        <v>11</v>
      </c>
      <c r="C4" s="54"/>
      <c r="D4" s="56" t="s">
        <v>12</v>
      </c>
      <c r="E4" s="57"/>
      <c r="F4" s="53" t="s">
        <v>11</v>
      </c>
      <c r="G4" s="55"/>
      <c r="H4" s="54"/>
      <c r="I4" s="56" t="s">
        <v>12</v>
      </c>
      <c r="J4" s="58"/>
      <c r="K4" s="57"/>
      <c r="L4" s="28" t="s">
        <v>11</v>
      </c>
      <c r="M4" s="28" t="s">
        <v>12</v>
      </c>
      <c r="N4" s="28" t="s">
        <v>11</v>
      </c>
      <c r="O4" s="28" t="s">
        <v>12</v>
      </c>
    </row>
    <row r="5" spans="1:15" ht="30.75" thickBot="1" x14ac:dyDescent="0.3">
      <c r="A5" s="24" t="s">
        <v>0</v>
      </c>
      <c r="B5" s="18">
        <v>92</v>
      </c>
      <c r="C5" s="25">
        <v>95</v>
      </c>
      <c r="D5" s="15">
        <v>92</v>
      </c>
      <c r="E5" s="17">
        <v>95</v>
      </c>
      <c r="F5" s="15" t="s">
        <v>6</v>
      </c>
      <c r="G5" s="16" t="s">
        <v>7</v>
      </c>
      <c r="H5" s="25" t="s">
        <v>8</v>
      </c>
      <c r="I5" s="15" t="s">
        <v>6</v>
      </c>
      <c r="J5" s="16" t="s">
        <v>7</v>
      </c>
      <c r="K5" s="17" t="s">
        <v>8</v>
      </c>
      <c r="L5" s="15" t="s">
        <v>9</v>
      </c>
      <c r="M5" s="17" t="s">
        <v>9</v>
      </c>
      <c r="N5" s="15" t="s">
        <v>10</v>
      </c>
      <c r="O5" s="17" t="s">
        <v>10</v>
      </c>
    </row>
    <row r="6" spans="1:15" x14ac:dyDescent="0.25">
      <c r="A6" s="23" t="s">
        <v>1</v>
      </c>
      <c r="B6" s="19">
        <v>360</v>
      </c>
      <c r="C6" s="14">
        <v>120</v>
      </c>
      <c r="D6" s="26">
        <f>B6*23</f>
        <v>8280</v>
      </c>
      <c r="E6" s="26">
        <f>C6*23</f>
        <v>2760</v>
      </c>
      <c r="F6" s="2">
        <v>180</v>
      </c>
      <c r="G6" s="13">
        <v>0</v>
      </c>
      <c r="H6" s="14">
        <v>0</v>
      </c>
      <c r="I6" s="26">
        <f>F6*23</f>
        <v>4140</v>
      </c>
      <c r="J6" s="14">
        <f>G6*21</f>
        <v>0</v>
      </c>
      <c r="K6" s="14">
        <f>H6*21</f>
        <v>0</v>
      </c>
      <c r="L6" s="2">
        <v>0</v>
      </c>
      <c r="M6" s="5">
        <f t="shared" ref="M6:M7" si="0">L6*21</f>
        <v>0</v>
      </c>
      <c r="N6" s="2">
        <v>0</v>
      </c>
      <c r="O6" s="5">
        <f>N6*21</f>
        <v>0</v>
      </c>
    </row>
    <row r="7" spans="1:15" x14ac:dyDescent="0.25">
      <c r="A7" s="20" t="s">
        <v>2</v>
      </c>
      <c r="B7" s="30">
        <v>120</v>
      </c>
      <c r="C7" s="31">
        <v>60</v>
      </c>
      <c r="D7" s="26">
        <f t="shared" ref="D7:E7" si="1">B7*21</f>
        <v>2520</v>
      </c>
      <c r="E7" s="3">
        <f t="shared" si="1"/>
        <v>1260</v>
      </c>
      <c r="F7" s="32">
        <v>200</v>
      </c>
      <c r="G7" s="1">
        <v>0</v>
      </c>
      <c r="H7" s="9">
        <v>0</v>
      </c>
      <c r="I7" s="26">
        <f>F7*23</f>
        <v>4600</v>
      </c>
      <c r="J7" s="14">
        <f t="shared" ref="I7:K8" si="2">G7*21</f>
        <v>0</v>
      </c>
      <c r="K7" s="14">
        <f t="shared" si="2"/>
        <v>0</v>
      </c>
      <c r="L7" s="4">
        <v>0</v>
      </c>
      <c r="M7" s="5">
        <f t="shared" si="0"/>
        <v>0</v>
      </c>
      <c r="N7" s="4">
        <v>180</v>
      </c>
      <c r="O7" s="5">
        <f>N7*23</f>
        <v>4140</v>
      </c>
    </row>
    <row r="8" spans="1:15" x14ac:dyDescent="0.25">
      <c r="A8" s="20" t="s">
        <v>3</v>
      </c>
      <c r="B8" s="11">
        <v>480</v>
      </c>
      <c r="C8" s="9">
        <v>60</v>
      </c>
      <c r="D8" s="26">
        <f>B8*23</f>
        <v>11040</v>
      </c>
      <c r="E8" s="26">
        <f>C8*23</f>
        <v>1380</v>
      </c>
      <c r="F8" s="4">
        <v>0</v>
      </c>
      <c r="G8" s="1">
        <v>180</v>
      </c>
      <c r="H8" s="9">
        <v>0</v>
      </c>
      <c r="I8" s="26">
        <f t="shared" si="2"/>
        <v>0</v>
      </c>
      <c r="J8" s="14">
        <f>G8*23</f>
        <v>4140</v>
      </c>
      <c r="K8" s="14">
        <f t="shared" si="2"/>
        <v>0</v>
      </c>
      <c r="L8" s="4">
        <v>0</v>
      </c>
      <c r="M8" s="5">
        <f>L8*21</f>
        <v>0</v>
      </c>
      <c r="N8" s="4">
        <v>0</v>
      </c>
      <c r="O8" s="5">
        <f>N8*21</f>
        <v>0</v>
      </c>
    </row>
    <row r="9" spans="1:15" ht="15.75" thickBot="1" x14ac:dyDescent="0.3">
      <c r="A9" s="21"/>
      <c r="B9" s="12"/>
      <c r="C9" s="10"/>
      <c r="D9" s="27"/>
      <c r="E9" s="8"/>
      <c r="F9" s="6"/>
      <c r="G9" s="7"/>
      <c r="H9" s="10"/>
      <c r="I9" s="27"/>
      <c r="J9" s="10"/>
      <c r="K9" s="8"/>
      <c r="L9" s="6"/>
      <c r="M9" s="8"/>
      <c r="N9" s="6"/>
      <c r="O9" s="8"/>
    </row>
  </sheetData>
  <mergeCells count="9">
    <mergeCell ref="B4:C4"/>
    <mergeCell ref="D4:E4"/>
    <mergeCell ref="F4:H4"/>
    <mergeCell ref="I4:K4"/>
    <mergeCell ref="A2:A3"/>
    <mergeCell ref="B3:E3"/>
    <mergeCell ref="F3:K3"/>
    <mergeCell ref="L3:M3"/>
    <mergeCell ref="N3:O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A4" sqref="A4"/>
    </sheetView>
  </sheetViews>
  <sheetFormatPr defaultRowHeight="15" x14ac:dyDescent="0.25"/>
  <cols>
    <col min="1" max="1" width="34.5703125" customWidth="1"/>
    <col min="12" max="12" width="11.85546875" bestFit="1" customWidth="1"/>
    <col min="13" max="13" width="12.7109375" bestFit="1" customWidth="1"/>
    <col min="14" max="14" width="11.85546875" bestFit="1" customWidth="1"/>
    <col min="15" max="15" width="12.7109375" bestFit="1" customWidth="1"/>
  </cols>
  <sheetData>
    <row r="1" spans="1:15" ht="15.75" thickBot="1" x14ac:dyDescent="0.3">
      <c r="A1" s="29" t="s">
        <v>13</v>
      </c>
    </row>
    <row r="2" spans="1:15" ht="15.75" thickBot="1" x14ac:dyDescent="0.3">
      <c r="A2" s="48">
        <v>42614</v>
      </c>
    </row>
    <row r="3" spans="1:15" ht="15.75" thickBot="1" x14ac:dyDescent="0.3">
      <c r="A3" s="49"/>
      <c r="B3" s="59" t="s">
        <v>4</v>
      </c>
      <c r="C3" s="60"/>
      <c r="D3" s="61"/>
      <c r="E3" s="47"/>
      <c r="F3" s="50" t="s">
        <v>5</v>
      </c>
      <c r="G3" s="51"/>
      <c r="H3" s="51"/>
      <c r="I3" s="51"/>
      <c r="J3" s="51"/>
      <c r="K3" s="52"/>
      <c r="L3" s="46" t="s">
        <v>9</v>
      </c>
      <c r="M3" s="47"/>
      <c r="N3" s="46" t="s">
        <v>10</v>
      </c>
      <c r="O3" s="47"/>
    </row>
    <row r="4" spans="1:15" ht="19.5" thickBot="1" x14ac:dyDescent="0.3">
      <c r="A4" s="22"/>
      <c r="B4" s="53" t="s">
        <v>11</v>
      </c>
      <c r="C4" s="54"/>
      <c r="D4" s="56" t="s">
        <v>12</v>
      </c>
      <c r="E4" s="57"/>
      <c r="F4" s="53" t="s">
        <v>11</v>
      </c>
      <c r="G4" s="55"/>
      <c r="H4" s="54"/>
      <c r="I4" s="56" t="s">
        <v>12</v>
      </c>
      <c r="J4" s="58"/>
      <c r="K4" s="57"/>
      <c r="L4" s="28" t="s">
        <v>11</v>
      </c>
      <c r="M4" s="28" t="s">
        <v>12</v>
      </c>
      <c r="N4" s="28" t="s">
        <v>11</v>
      </c>
      <c r="O4" s="28" t="s">
        <v>12</v>
      </c>
    </row>
    <row r="5" spans="1:15" ht="30.75" thickBot="1" x14ac:dyDescent="0.3">
      <c r="A5" s="24" t="s">
        <v>0</v>
      </c>
      <c r="B5" s="18">
        <v>92</v>
      </c>
      <c r="C5" s="25">
        <v>95</v>
      </c>
      <c r="D5" s="15">
        <v>92</v>
      </c>
      <c r="E5" s="17">
        <v>95</v>
      </c>
      <c r="F5" s="15" t="s">
        <v>6</v>
      </c>
      <c r="G5" s="16" t="s">
        <v>7</v>
      </c>
      <c r="H5" s="25" t="s">
        <v>8</v>
      </c>
      <c r="I5" s="15" t="s">
        <v>6</v>
      </c>
      <c r="J5" s="16" t="s">
        <v>7</v>
      </c>
      <c r="K5" s="17" t="s">
        <v>8</v>
      </c>
      <c r="L5" s="15" t="s">
        <v>9</v>
      </c>
      <c r="M5" s="17" t="s">
        <v>9</v>
      </c>
      <c r="N5" s="15" t="s">
        <v>10</v>
      </c>
      <c r="O5" s="17" t="s">
        <v>10</v>
      </c>
    </row>
    <row r="6" spans="1:15" x14ac:dyDescent="0.25">
      <c r="A6" s="23" t="s">
        <v>1</v>
      </c>
      <c r="B6" s="33">
        <v>360</v>
      </c>
      <c r="C6" s="34">
        <v>120</v>
      </c>
      <c r="D6" s="39">
        <f>B6*22</f>
        <v>7920</v>
      </c>
      <c r="E6" s="40">
        <f>C6*22</f>
        <v>2640</v>
      </c>
      <c r="F6" s="2">
        <v>180</v>
      </c>
      <c r="G6" s="13">
        <v>0</v>
      </c>
      <c r="H6" s="14">
        <v>0</v>
      </c>
      <c r="I6" s="26">
        <f>F6*22</f>
        <v>3960</v>
      </c>
      <c r="J6" s="14">
        <f>G6*21</f>
        <v>0</v>
      </c>
      <c r="K6" s="14">
        <f>H6*21</f>
        <v>0</v>
      </c>
      <c r="L6" s="2">
        <v>0</v>
      </c>
      <c r="M6" s="5">
        <f t="shared" ref="M6:M7" si="0">L6*21</f>
        <v>0</v>
      </c>
      <c r="N6" s="2">
        <v>0</v>
      </c>
      <c r="O6" s="5">
        <f>N6*21</f>
        <v>0</v>
      </c>
    </row>
    <row r="7" spans="1:15" x14ac:dyDescent="0.25">
      <c r="A7" s="20" t="s">
        <v>2</v>
      </c>
      <c r="B7" s="35">
        <v>120</v>
      </c>
      <c r="C7" s="36">
        <v>60</v>
      </c>
      <c r="D7" s="41">
        <f t="shared" ref="D7:D8" si="1">B7*22</f>
        <v>2640</v>
      </c>
      <c r="E7" s="42">
        <f t="shared" ref="E7:E8" si="2">C7*22</f>
        <v>1320</v>
      </c>
      <c r="F7" s="41">
        <v>200</v>
      </c>
      <c r="G7" s="1">
        <v>60</v>
      </c>
      <c r="H7" s="9">
        <v>0</v>
      </c>
      <c r="I7" s="26">
        <f>F7*22</f>
        <v>4400</v>
      </c>
      <c r="J7" s="14">
        <f>G7*22</f>
        <v>1320</v>
      </c>
      <c r="K7" s="14">
        <f t="shared" ref="I7:K8" si="3">H7*21</f>
        <v>0</v>
      </c>
      <c r="L7" s="4">
        <v>0</v>
      </c>
      <c r="M7" s="5">
        <f t="shared" si="0"/>
        <v>0</v>
      </c>
      <c r="N7" s="4">
        <v>0</v>
      </c>
      <c r="O7" s="5">
        <f>N7*23</f>
        <v>0</v>
      </c>
    </row>
    <row r="8" spans="1:15" x14ac:dyDescent="0.25">
      <c r="A8" s="20" t="s">
        <v>3</v>
      </c>
      <c r="B8" s="35">
        <v>480</v>
      </c>
      <c r="C8" s="36">
        <v>60</v>
      </c>
      <c r="D8" s="41">
        <f t="shared" si="1"/>
        <v>10560</v>
      </c>
      <c r="E8" s="42">
        <f t="shared" si="2"/>
        <v>1320</v>
      </c>
      <c r="F8" s="4">
        <v>0</v>
      </c>
      <c r="G8" s="1">
        <v>180</v>
      </c>
      <c r="H8" s="9">
        <v>0</v>
      </c>
      <c r="I8" s="26">
        <f t="shared" si="3"/>
        <v>0</v>
      </c>
      <c r="J8" s="14">
        <f>G8*22</f>
        <v>3960</v>
      </c>
      <c r="K8" s="14">
        <f t="shared" si="3"/>
        <v>0</v>
      </c>
      <c r="L8" s="4">
        <v>60</v>
      </c>
      <c r="M8" s="5">
        <f>L8*22</f>
        <v>1320</v>
      </c>
      <c r="N8" s="4">
        <v>0</v>
      </c>
      <c r="O8" s="5">
        <f>N8*21</f>
        <v>0</v>
      </c>
    </row>
    <row r="9" spans="1:15" ht="15.75" thickBot="1" x14ac:dyDescent="0.3">
      <c r="A9" s="21"/>
      <c r="B9" s="37"/>
      <c r="C9" s="38"/>
      <c r="D9" s="43"/>
      <c r="E9" s="44"/>
      <c r="F9" s="6"/>
      <c r="G9" s="7"/>
      <c r="H9" s="10"/>
      <c r="I9" s="27"/>
      <c r="J9" s="10"/>
      <c r="K9" s="8"/>
      <c r="L9" s="6"/>
      <c r="M9" s="8"/>
      <c r="N9" s="6"/>
      <c r="O9" s="8"/>
    </row>
  </sheetData>
  <mergeCells count="9">
    <mergeCell ref="L3:M3"/>
    <mergeCell ref="N3:O3"/>
    <mergeCell ref="B4:C4"/>
    <mergeCell ref="D4:E4"/>
    <mergeCell ref="F4:H4"/>
    <mergeCell ref="I4:K4"/>
    <mergeCell ref="A2:A3"/>
    <mergeCell ref="B3:E3"/>
    <mergeCell ref="F3:K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A4" sqref="A4"/>
    </sheetView>
  </sheetViews>
  <sheetFormatPr defaultRowHeight="15" x14ac:dyDescent="0.25"/>
  <cols>
    <col min="1" max="1" width="34.28515625" customWidth="1"/>
    <col min="12" max="12" width="11.85546875" bestFit="1" customWidth="1"/>
    <col min="13" max="13" width="12.7109375" bestFit="1" customWidth="1"/>
    <col min="14" max="14" width="11.85546875" bestFit="1" customWidth="1"/>
    <col min="15" max="15" width="12.7109375" bestFit="1" customWidth="1"/>
  </cols>
  <sheetData>
    <row r="1" spans="1:15" ht="15.75" thickBot="1" x14ac:dyDescent="0.3">
      <c r="A1" s="29" t="s">
        <v>13</v>
      </c>
    </row>
    <row r="2" spans="1:15" ht="15.75" thickBot="1" x14ac:dyDescent="0.3">
      <c r="A2" s="48">
        <v>42644</v>
      </c>
    </row>
    <row r="3" spans="1:15" ht="15.75" thickBot="1" x14ac:dyDescent="0.3">
      <c r="A3" s="49"/>
      <c r="B3" s="59" t="s">
        <v>4</v>
      </c>
      <c r="C3" s="60"/>
      <c r="D3" s="61"/>
      <c r="E3" s="47"/>
      <c r="F3" s="50" t="s">
        <v>5</v>
      </c>
      <c r="G3" s="51"/>
      <c r="H3" s="51"/>
      <c r="I3" s="51"/>
      <c r="J3" s="51"/>
      <c r="K3" s="52"/>
      <c r="L3" s="46" t="s">
        <v>9</v>
      </c>
      <c r="M3" s="47"/>
      <c r="N3" s="46" t="s">
        <v>10</v>
      </c>
      <c r="O3" s="47"/>
    </row>
    <row r="4" spans="1:15" ht="19.5" thickBot="1" x14ac:dyDescent="0.3">
      <c r="A4" s="22"/>
      <c r="B4" s="53" t="s">
        <v>11</v>
      </c>
      <c r="C4" s="54"/>
      <c r="D4" s="56" t="s">
        <v>12</v>
      </c>
      <c r="E4" s="57"/>
      <c r="F4" s="53" t="s">
        <v>11</v>
      </c>
      <c r="G4" s="55"/>
      <c r="H4" s="54"/>
      <c r="I4" s="56" t="s">
        <v>12</v>
      </c>
      <c r="J4" s="58"/>
      <c r="K4" s="57"/>
      <c r="L4" s="28" t="s">
        <v>11</v>
      </c>
      <c r="M4" s="28" t="s">
        <v>12</v>
      </c>
      <c r="N4" s="28" t="s">
        <v>11</v>
      </c>
      <c r="O4" s="28" t="s">
        <v>12</v>
      </c>
    </row>
    <row r="5" spans="1:15" ht="30.75" thickBot="1" x14ac:dyDescent="0.3">
      <c r="A5" s="24" t="s">
        <v>0</v>
      </c>
      <c r="B5" s="18">
        <v>92</v>
      </c>
      <c r="C5" s="25">
        <v>95</v>
      </c>
      <c r="D5" s="15">
        <v>92</v>
      </c>
      <c r="E5" s="17">
        <v>95</v>
      </c>
      <c r="F5" s="15" t="s">
        <v>6</v>
      </c>
      <c r="G5" s="16" t="s">
        <v>7</v>
      </c>
      <c r="H5" s="25" t="s">
        <v>8</v>
      </c>
      <c r="I5" s="15" t="s">
        <v>6</v>
      </c>
      <c r="J5" s="16" t="s">
        <v>7</v>
      </c>
      <c r="K5" s="17" t="s">
        <v>8</v>
      </c>
      <c r="L5" s="15" t="s">
        <v>9</v>
      </c>
      <c r="M5" s="17" t="s">
        <v>9</v>
      </c>
      <c r="N5" s="15" t="s">
        <v>10</v>
      </c>
      <c r="O5" s="17" t="s">
        <v>10</v>
      </c>
    </row>
    <row r="6" spans="1:15" x14ac:dyDescent="0.25">
      <c r="A6" s="23" t="s">
        <v>1</v>
      </c>
      <c r="B6" s="33">
        <v>360</v>
      </c>
      <c r="C6" s="34">
        <v>120</v>
      </c>
      <c r="D6" s="39">
        <f>B6*21</f>
        <v>7560</v>
      </c>
      <c r="E6" s="40">
        <f>C6*21</f>
        <v>2520</v>
      </c>
      <c r="F6" s="2">
        <v>120</v>
      </c>
      <c r="G6" s="13">
        <v>0</v>
      </c>
      <c r="H6" s="14">
        <v>0</v>
      </c>
      <c r="I6" s="26">
        <f>F6*21</f>
        <v>2520</v>
      </c>
      <c r="J6" s="14">
        <f>G6*21</f>
        <v>0</v>
      </c>
      <c r="K6" s="14">
        <f>H6*21</f>
        <v>0</v>
      </c>
      <c r="L6" s="2">
        <v>0</v>
      </c>
      <c r="M6" s="5">
        <f t="shared" ref="M6:M7" si="0">L6*21</f>
        <v>0</v>
      </c>
      <c r="N6" s="2">
        <v>0</v>
      </c>
      <c r="O6" s="5">
        <f>N6*21</f>
        <v>0</v>
      </c>
    </row>
    <row r="7" spans="1:15" x14ac:dyDescent="0.25">
      <c r="A7" s="20" t="s">
        <v>2</v>
      </c>
      <c r="B7" s="35">
        <v>120</v>
      </c>
      <c r="C7" s="36">
        <v>0</v>
      </c>
      <c r="D7" s="41">
        <f>B7*21</f>
        <v>2520</v>
      </c>
      <c r="E7" s="42">
        <f t="shared" ref="E7" si="1">C7*22</f>
        <v>0</v>
      </c>
      <c r="F7" s="41">
        <v>200</v>
      </c>
      <c r="G7" s="1">
        <v>0</v>
      </c>
      <c r="H7" s="9">
        <v>0</v>
      </c>
      <c r="I7" s="26">
        <f>F7*21</f>
        <v>4200</v>
      </c>
      <c r="J7" s="14">
        <f>G7*22</f>
        <v>0</v>
      </c>
      <c r="K7" s="14">
        <f t="shared" ref="I7:K8" si="2">H7*21</f>
        <v>0</v>
      </c>
      <c r="L7" s="4">
        <v>0</v>
      </c>
      <c r="M7" s="5">
        <f t="shared" si="0"/>
        <v>0</v>
      </c>
      <c r="N7" s="4">
        <v>0</v>
      </c>
      <c r="O7" s="5">
        <f>N7*23</f>
        <v>0</v>
      </c>
    </row>
    <row r="8" spans="1:15" x14ac:dyDescent="0.25">
      <c r="A8" s="20" t="s">
        <v>3</v>
      </c>
      <c r="B8" s="35">
        <v>600</v>
      </c>
      <c r="C8" s="36">
        <v>60</v>
      </c>
      <c r="D8" s="41">
        <f>B8*21</f>
        <v>12600</v>
      </c>
      <c r="E8" s="42">
        <f>C8*21</f>
        <v>1260</v>
      </c>
      <c r="F8" s="4">
        <v>0</v>
      </c>
      <c r="G8" s="1">
        <v>180</v>
      </c>
      <c r="H8" s="9">
        <v>0</v>
      </c>
      <c r="I8" s="26">
        <f t="shared" si="2"/>
        <v>0</v>
      </c>
      <c r="J8" s="14">
        <f>G8*21</f>
        <v>3780</v>
      </c>
      <c r="K8" s="14">
        <f t="shared" si="2"/>
        <v>0</v>
      </c>
      <c r="L8" s="4">
        <v>60</v>
      </c>
      <c r="M8" s="5">
        <f>L8*21</f>
        <v>1260</v>
      </c>
      <c r="N8" s="4">
        <v>0</v>
      </c>
      <c r="O8" s="5">
        <f>N8*21</f>
        <v>0</v>
      </c>
    </row>
    <row r="9" spans="1:15" ht="15.75" thickBot="1" x14ac:dyDescent="0.3">
      <c r="A9" s="21"/>
      <c r="B9" s="37"/>
      <c r="C9" s="38"/>
      <c r="D9" s="43"/>
      <c r="E9" s="44"/>
      <c r="F9" s="6"/>
      <c r="G9" s="7"/>
      <c r="H9" s="10"/>
      <c r="I9" s="27"/>
      <c r="J9" s="10"/>
      <c r="K9" s="8"/>
      <c r="L9" s="6"/>
      <c r="M9" s="8"/>
      <c r="N9" s="6"/>
      <c r="O9" s="8"/>
    </row>
  </sheetData>
  <mergeCells count="9">
    <mergeCell ref="B4:C4"/>
    <mergeCell ref="D4:E4"/>
    <mergeCell ref="F4:H4"/>
    <mergeCell ref="I4:K4"/>
    <mergeCell ref="A2:A3"/>
    <mergeCell ref="B3:E3"/>
    <mergeCell ref="F3:K3"/>
    <mergeCell ref="L3:M3"/>
    <mergeCell ref="N3:O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sqref="A1:XFD9"/>
    </sheetView>
  </sheetViews>
  <sheetFormatPr defaultRowHeight="15" x14ac:dyDescent="0.25"/>
  <cols>
    <col min="1" max="1" width="55.85546875" bestFit="1" customWidth="1"/>
    <col min="12" max="12" width="11.85546875" bestFit="1" customWidth="1"/>
    <col min="13" max="13" width="12.7109375" bestFit="1" customWidth="1"/>
    <col min="14" max="14" width="11.85546875" bestFit="1" customWidth="1"/>
    <col min="15" max="15" width="12.7109375" bestFit="1" customWidth="1"/>
  </cols>
  <sheetData>
    <row r="1" spans="1:15" ht="15.75" thickBot="1" x14ac:dyDescent="0.3">
      <c r="A1" s="29" t="s">
        <v>13</v>
      </c>
    </row>
    <row r="2" spans="1:15" ht="15.75" thickBot="1" x14ac:dyDescent="0.3">
      <c r="A2" s="48">
        <v>42675</v>
      </c>
    </row>
    <row r="3" spans="1:15" ht="15.75" thickBot="1" x14ac:dyDescent="0.3">
      <c r="A3" s="49"/>
      <c r="B3" s="59" t="s">
        <v>4</v>
      </c>
      <c r="C3" s="60"/>
      <c r="D3" s="61"/>
      <c r="E3" s="47"/>
      <c r="F3" s="50" t="s">
        <v>5</v>
      </c>
      <c r="G3" s="51"/>
      <c r="H3" s="51"/>
      <c r="I3" s="51"/>
      <c r="J3" s="51"/>
      <c r="K3" s="52"/>
      <c r="L3" s="46" t="s">
        <v>9</v>
      </c>
      <c r="M3" s="47"/>
      <c r="N3" s="46" t="s">
        <v>10</v>
      </c>
      <c r="O3" s="47"/>
    </row>
    <row r="4" spans="1:15" ht="19.5" thickBot="1" x14ac:dyDescent="0.3">
      <c r="A4" s="22"/>
      <c r="B4" s="53" t="s">
        <v>11</v>
      </c>
      <c r="C4" s="54"/>
      <c r="D4" s="56" t="s">
        <v>12</v>
      </c>
      <c r="E4" s="57"/>
      <c r="F4" s="53" t="s">
        <v>11</v>
      </c>
      <c r="G4" s="55"/>
      <c r="H4" s="54"/>
      <c r="I4" s="56" t="s">
        <v>12</v>
      </c>
      <c r="J4" s="58"/>
      <c r="K4" s="57"/>
      <c r="L4" s="28" t="s">
        <v>11</v>
      </c>
      <c r="M4" s="28" t="s">
        <v>12</v>
      </c>
      <c r="N4" s="28" t="s">
        <v>11</v>
      </c>
      <c r="O4" s="28" t="s">
        <v>12</v>
      </c>
    </row>
    <row r="5" spans="1:15" ht="15.75" thickBot="1" x14ac:dyDescent="0.3">
      <c r="A5" s="24" t="s">
        <v>0</v>
      </c>
      <c r="B5" s="18">
        <v>92</v>
      </c>
      <c r="C5" s="25">
        <v>95</v>
      </c>
      <c r="D5" s="15">
        <v>92</v>
      </c>
      <c r="E5" s="17">
        <v>95</v>
      </c>
      <c r="F5" s="15" t="s">
        <v>6</v>
      </c>
      <c r="G5" s="16" t="s">
        <v>7</v>
      </c>
      <c r="H5" s="25" t="s">
        <v>8</v>
      </c>
      <c r="I5" s="15" t="s">
        <v>6</v>
      </c>
      <c r="J5" s="16" t="s">
        <v>7</v>
      </c>
      <c r="K5" s="17" t="s">
        <v>8</v>
      </c>
      <c r="L5" s="15" t="s">
        <v>9</v>
      </c>
      <c r="M5" s="17" t="s">
        <v>9</v>
      </c>
      <c r="N5" s="15" t="s">
        <v>10</v>
      </c>
      <c r="O5" s="17" t="s">
        <v>10</v>
      </c>
    </row>
    <row r="6" spans="1:15" x14ac:dyDescent="0.25">
      <c r="A6" s="23" t="s">
        <v>1</v>
      </c>
      <c r="B6" s="33">
        <v>360</v>
      </c>
      <c r="C6" s="34">
        <v>120</v>
      </c>
      <c r="D6" s="39">
        <f>B6*21</f>
        <v>7560</v>
      </c>
      <c r="E6" s="40">
        <f>C6*21</f>
        <v>2520</v>
      </c>
      <c r="F6" s="2">
        <v>180</v>
      </c>
      <c r="G6" s="13">
        <v>0</v>
      </c>
      <c r="H6" s="14">
        <v>0</v>
      </c>
      <c r="I6" s="26">
        <f>F6*21</f>
        <v>3780</v>
      </c>
      <c r="J6" s="14">
        <f>G6*21</f>
        <v>0</v>
      </c>
      <c r="K6" s="14">
        <f>H6*21</f>
        <v>0</v>
      </c>
      <c r="L6" s="2">
        <v>0</v>
      </c>
      <c r="M6" s="5">
        <f t="shared" ref="M6:M7" si="0">L6*21</f>
        <v>0</v>
      </c>
      <c r="N6" s="2">
        <v>0</v>
      </c>
      <c r="O6" s="5">
        <f>N6*21</f>
        <v>0</v>
      </c>
    </row>
    <row r="7" spans="1:15" x14ac:dyDescent="0.25">
      <c r="A7" s="20" t="s">
        <v>2</v>
      </c>
      <c r="B7" s="35">
        <v>120</v>
      </c>
      <c r="C7" s="36">
        <v>0</v>
      </c>
      <c r="D7" s="41">
        <f>B7*21</f>
        <v>2520</v>
      </c>
      <c r="E7" s="42">
        <f t="shared" ref="E7" si="1">C7*22</f>
        <v>0</v>
      </c>
      <c r="F7" s="41">
        <v>200</v>
      </c>
      <c r="G7" s="1">
        <v>60</v>
      </c>
      <c r="H7" s="9">
        <v>0</v>
      </c>
      <c r="I7" s="26">
        <f>F7*21</f>
        <v>4200</v>
      </c>
      <c r="J7" s="14">
        <f>G7*21</f>
        <v>1260</v>
      </c>
      <c r="K7" s="14">
        <f t="shared" ref="I7:K8" si="2">H7*21</f>
        <v>0</v>
      </c>
      <c r="L7" s="4">
        <v>0</v>
      </c>
      <c r="M7" s="5">
        <f t="shared" si="0"/>
        <v>0</v>
      </c>
      <c r="N7" s="4">
        <v>0</v>
      </c>
      <c r="O7" s="5">
        <f>N7*23</f>
        <v>0</v>
      </c>
    </row>
    <row r="8" spans="1:15" x14ac:dyDescent="0.25">
      <c r="A8" s="20" t="s">
        <v>3</v>
      </c>
      <c r="B8" s="35">
        <v>540</v>
      </c>
      <c r="C8" s="36">
        <v>60</v>
      </c>
      <c r="D8" s="41">
        <f>B8*21</f>
        <v>11340</v>
      </c>
      <c r="E8" s="42">
        <f>C8*21</f>
        <v>1260</v>
      </c>
      <c r="F8" s="4">
        <v>0</v>
      </c>
      <c r="G8" s="1">
        <v>180</v>
      </c>
      <c r="H8" s="9">
        <v>0</v>
      </c>
      <c r="I8" s="26">
        <f t="shared" si="2"/>
        <v>0</v>
      </c>
      <c r="J8" s="14">
        <f>G8*21</f>
        <v>3780</v>
      </c>
      <c r="K8" s="14">
        <f t="shared" si="2"/>
        <v>0</v>
      </c>
      <c r="L8" s="4">
        <v>60</v>
      </c>
      <c r="M8" s="5">
        <f>L8*21</f>
        <v>1260</v>
      </c>
      <c r="N8" s="4">
        <v>0</v>
      </c>
      <c r="O8" s="5">
        <f>N8*21</f>
        <v>0</v>
      </c>
    </row>
    <row r="9" spans="1:15" ht="15.75" thickBot="1" x14ac:dyDescent="0.3">
      <c r="A9" s="21"/>
      <c r="B9" s="37"/>
      <c r="C9" s="38"/>
      <c r="D9" s="43"/>
      <c r="E9" s="44"/>
      <c r="F9" s="6"/>
      <c r="G9" s="7"/>
      <c r="H9" s="10"/>
      <c r="I9" s="27"/>
      <c r="J9" s="10"/>
      <c r="K9" s="8"/>
      <c r="L9" s="6"/>
      <c r="M9" s="8"/>
      <c r="N9" s="6"/>
      <c r="O9" s="8"/>
    </row>
  </sheetData>
  <mergeCells count="9">
    <mergeCell ref="A2:A3"/>
    <mergeCell ref="B3:E3"/>
    <mergeCell ref="F3:K3"/>
    <mergeCell ref="L3:M3"/>
    <mergeCell ref="N3:O3"/>
    <mergeCell ref="B4:C4"/>
    <mergeCell ref="D4:E4"/>
    <mergeCell ref="F4:H4"/>
    <mergeCell ref="I4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sqref="A1:XFD9"/>
    </sheetView>
  </sheetViews>
  <sheetFormatPr defaultRowHeight="15" x14ac:dyDescent="0.25"/>
  <cols>
    <col min="1" max="1" width="55.85546875" bestFit="1" customWidth="1"/>
    <col min="12" max="12" width="11.85546875" bestFit="1" customWidth="1"/>
    <col min="13" max="13" width="12.7109375" bestFit="1" customWidth="1"/>
    <col min="14" max="14" width="11.85546875" bestFit="1" customWidth="1"/>
    <col min="15" max="15" width="12.7109375" bestFit="1" customWidth="1"/>
  </cols>
  <sheetData>
    <row r="1" spans="1:15" ht="15.75" thickBot="1" x14ac:dyDescent="0.3">
      <c r="A1" s="29" t="s">
        <v>13</v>
      </c>
    </row>
    <row r="2" spans="1:15" ht="15.75" thickBot="1" x14ac:dyDescent="0.3">
      <c r="A2" s="48">
        <v>42705</v>
      </c>
    </row>
    <row r="3" spans="1:15" ht="15.75" thickBot="1" x14ac:dyDescent="0.3">
      <c r="A3" s="49"/>
      <c r="B3" s="59" t="s">
        <v>4</v>
      </c>
      <c r="C3" s="60"/>
      <c r="D3" s="61"/>
      <c r="E3" s="47"/>
      <c r="F3" s="50" t="s">
        <v>5</v>
      </c>
      <c r="G3" s="51"/>
      <c r="H3" s="51"/>
      <c r="I3" s="51"/>
      <c r="J3" s="51"/>
      <c r="K3" s="52"/>
      <c r="L3" s="46" t="s">
        <v>9</v>
      </c>
      <c r="M3" s="47"/>
      <c r="N3" s="46" t="s">
        <v>10</v>
      </c>
      <c r="O3" s="47"/>
    </row>
    <row r="4" spans="1:15" ht="19.5" thickBot="1" x14ac:dyDescent="0.3">
      <c r="A4" s="22"/>
      <c r="B4" s="53" t="s">
        <v>11</v>
      </c>
      <c r="C4" s="54"/>
      <c r="D4" s="56" t="s">
        <v>12</v>
      </c>
      <c r="E4" s="57"/>
      <c r="F4" s="53" t="s">
        <v>11</v>
      </c>
      <c r="G4" s="55"/>
      <c r="H4" s="54"/>
      <c r="I4" s="56" t="s">
        <v>12</v>
      </c>
      <c r="J4" s="58"/>
      <c r="K4" s="57"/>
      <c r="L4" s="28" t="s">
        <v>11</v>
      </c>
      <c r="M4" s="28" t="s">
        <v>12</v>
      </c>
      <c r="N4" s="28" t="s">
        <v>11</v>
      </c>
      <c r="O4" s="28" t="s">
        <v>12</v>
      </c>
    </row>
    <row r="5" spans="1:15" ht="15.75" thickBot="1" x14ac:dyDescent="0.3">
      <c r="A5" s="24" t="s">
        <v>0</v>
      </c>
      <c r="B5" s="18">
        <v>92</v>
      </c>
      <c r="C5" s="25">
        <v>95</v>
      </c>
      <c r="D5" s="15">
        <v>92</v>
      </c>
      <c r="E5" s="17">
        <v>95</v>
      </c>
      <c r="F5" s="15" t="s">
        <v>6</v>
      </c>
      <c r="G5" s="16" t="s">
        <v>7</v>
      </c>
      <c r="H5" s="25" t="s">
        <v>8</v>
      </c>
      <c r="I5" s="15" t="s">
        <v>6</v>
      </c>
      <c r="J5" s="16" t="s">
        <v>7</v>
      </c>
      <c r="K5" s="17" t="s">
        <v>8</v>
      </c>
      <c r="L5" s="15" t="s">
        <v>9</v>
      </c>
      <c r="M5" s="17" t="s">
        <v>9</v>
      </c>
      <c r="N5" s="15" t="s">
        <v>10</v>
      </c>
      <c r="O5" s="17" t="s">
        <v>10</v>
      </c>
    </row>
    <row r="6" spans="1:15" x14ac:dyDescent="0.25">
      <c r="A6" s="23" t="s">
        <v>1</v>
      </c>
      <c r="B6" s="33">
        <v>420</v>
      </c>
      <c r="C6" s="34">
        <v>120</v>
      </c>
      <c r="D6" s="39">
        <f>B6*19</f>
        <v>7980</v>
      </c>
      <c r="E6" s="40">
        <f>C6*19</f>
        <v>2280</v>
      </c>
      <c r="F6" s="2">
        <v>180</v>
      </c>
      <c r="G6" s="13">
        <v>0</v>
      </c>
      <c r="H6" s="14">
        <v>0</v>
      </c>
      <c r="I6" s="26">
        <f>F6*19</f>
        <v>3420</v>
      </c>
      <c r="J6" s="14">
        <f>G6*21</f>
        <v>0</v>
      </c>
      <c r="K6" s="14">
        <f>H6*21</f>
        <v>0</v>
      </c>
      <c r="L6" s="2">
        <v>0</v>
      </c>
      <c r="M6" s="5">
        <f t="shared" ref="M6:M7" si="0">L6*21</f>
        <v>0</v>
      </c>
      <c r="N6" s="2">
        <v>0</v>
      </c>
      <c r="O6" s="5">
        <f>N6*21</f>
        <v>0</v>
      </c>
    </row>
    <row r="7" spans="1:15" x14ac:dyDescent="0.25">
      <c r="A7" s="20" t="s">
        <v>2</v>
      </c>
      <c r="B7" s="35">
        <v>0</v>
      </c>
      <c r="C7" s="36">
        <v>0</v>
      </c>
      <c r="D7" s="41">
        <f>B7*21</f>
        <v>0</v>
      </c>
      <c r="E7" s="42">
        <f t="shared" ref="E7" si="1">C7*22</f>
        <v>0</v>
      </c>
      <c r="F7" s="41">
        <v>300</v>
      </c>
      <c r="G7" s="1">
        <v>0</v>
      </c>
      <c r="H7" s="9">
        <v>0</v>
      </c>
      <c r="I7" s="26">
        <f>F7*19</f>
        <v>5700</v>
      </c>
      <c r="J7" s="14">
        <f>G7*21</f>
        <v>0</v>
      </c>
      <c r="K7" s="14">
        <f t="shared" ref="I7:K8" si="2">H7*21</f>
        <v>0</v>
      </c>
      <c r="L7" s="4">
        <v>0</v>
      </c>
      <c r="M7" s="5">
        <f t="shared" si="0"/>
        <v>0</v>
      </c>
      <c r="N7" s="4">
        <v>0</v>
      </c>
      <c r="O7" s="5">
        <f>N7*23</f>
        <v>0</v>
      </c>
    </row>
    <row r="8" spans="1:15" x14ac:dyDescent="0.25">
      <c r="A8" s="20" t="s">
        <v>3</v>
      </c>
      <c r="B8" s="35">
        <v>660</v>
      </c>
      <c r="C8" s="36">
        <v>60</v>
      </c>
      <c r="D8" s="41">
        <f>B8*19</f>
        <v>12540</v>
      </c>
      <c r="E8" s="42">
        <f>C8*19</f>
        <v>1140</v>
      </c>
      <c r="F8" s="4">
        <v>0</v>
      </c>
      <c r="G8" s="1">
        <v>180</v>
      </c>
      <c r="H8" s="9">
        <v>0</v>
      </c>
      <c r="I8" s="26">
        <f t="shared" si="2"/>
        <v>0</v>
      </c>
      <c r="J8" s="14">
        <f>G8*19</f>
        <v>3420</v>
      </c>
      <c r="K8" s="14">
        <f t="shared" si="2"/>
        <v>0</v>
      </c>
      <c r="L8" s="4">
        <v>60</v>
      </c>
      <c r="M8" s="5">
        <f>L8*19</f>
        <v>1140</v>
      </c>
      <c r="N8" s="4">
        <v>0</v>
      </c>
      <c r="O8" s="5">
        <f>N8*21</f>
        <v>0</v>
      </c>
    </row>
    <row r="9" spans="1:15" ht="15.75" thickBot="1" x14ac:dyDescent="0.3">
      <c r="A9" s="21"/>
      <c r="B9" s="37"/>
      <c r="C9" s="38"/>
      <c r="D9" s="43"/>
      <c r="E9" s="44"/>
      <c r="F9" s="6"/>
      <c r="G9" s="7"/>
      <c r="H9" s="10"/>
      <c r="I9" s="27"/>
      <c r="J9" s="10"/>
      <c r="K9" s="8"/>
      <c r="L9" s="6"/>
      <c r="M9" s="8"/>
      <c r="N9" s="6"/>
      <c r="O9" s="8"/>
    </row>
  </sheetData>
  <mergeCells count="9">
    <mergeCell ref="L3:M3"/>
    <mergeCell ref="N3:O3"/>
    <mergeCell ref="B4:C4"/>
    <mergeCell ref="D4:E4"/>
    <mergeCell ref="F4:H4"/>
    <mergeCell ref="I4:K4"/>
    <mergeCell ref="A2:A3"/>
    <mergeCell ref="B3:E3"/>
    <mergeCell ref="F3:K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sqref="A1:XFD9"/>
    </sheetView>
  </sheetViews>
  <sheetFormatPr defaultRowHeight="15" x14ac:dyDescent="0.25"/>
  <cols>
    <col min="1" max="1" width="55.85546875" bestFit="1" customWidth="1"/>
    <col min="12" max="12" width="11.85546875" bestFit="1" customWidth="1"/>
    <col min="13" max="13" width="12.7109375" bestFit="1" customWidth="1"/>
    <col min="14" max="14" width="11.85546875" bestFit="1" customWidth="1"/>
    <col min="15" max="15" width="12.7109375" bestFit="1" customWidth="1"/>
  </cols>
  <sheetData>
    <row r="1" spans="1:15" ht="15.75" thickBot="1" x14ac:dyDescent="0.3">
      <c r="A1" s="29" t="s">
        <v>13</v>
      </c>
    </row>
    <row r="2" spans="1:15" ht="15.75" thickBot="1" x14ac:dyDescent="0.3">
      <c r="A2" s="48">
        <v>42736</v>
      </c>
    </row>
    <row r="3" spans="1:15" ht="15.75" thickBot="1" x14ac:dyDescent="0.3">
      <c r="A3" s="49"/>
      <c r="B3" s="59" t="s">
        <v>4</v>
      </c>
      <c r="C3" s="60"/>
      <c r="D3" s="61"/>
      <c r="E3" s="47"/>
      <c r="F3" s="50" t="s">
        <v>5</v>
      </c>
      <c r="G3" s="51"/>
      <c r="H3" s="51"/>
      <c r="I3" s="51"/>
      <c r="J3" s="51"/>
      <c r="K3" s="52"/>
      <c r="L3" s="46" t="s">
        <v>9</v>
      </c>
      <c r="M3" s="47"/>
      <c r="N3" s="46" t="s">
        <v>10</v>
      </c>
      <c r="O3" s="47"/>
    </row>
    <row r="4" spans="1:15" ht="19.5" thickBot="1" x14ac:dyDescent="0.3">
      <c r="A4" s="22"/>
      <c r="B4" s="53" t="s">
        <v>11</v>
      </c>
      <c r="C4" s="54"/>
      <c r="D4" s="56" t="s">
        <v>12</v>
      </c>
      <c r="E4" s="57"/>
      <c r="F4" s="53" t="s">
        <v>11</v>
      </c>
      <c r="G4" s="55"/>
      <c r="H4" s="54"/>
      <c r="I4" s="56" t="s">
        <v>12</v>
      </c>
      <c r="J4" s="58"/>
      <c r="K4" s="57"/>
      <c r="L4" s="28" t="s">
        <v>11</v>
      </c>
      <c r="M4" s="28" t="s">
        <v>12</v>
      </c>
      <c r="N4" s="28" t="s">
        <v>11</v>
      </c>
      <c r="O4" s="28" t="s">
        <v>12</v>
      </c>
    </row>
    <row r="5" spans="1:15" ht="15.75" thickBot="1" x14ac:dyDescent="0.3">
      <c r="A5" s="24" t="s">
        <v>0</v>
      </c>
      <c r="B5" s="18">
        <v>92</v>
      </c>
      <c r="C5" s="25">
        <v>95</v>
      </c>
      <c r="D5" s="15">
        <v>92</v>
      </c>
      <c r="E5" s="17">
        <v>95</v>
      </c>
      <c r="F5" s="15" t="s">
        <v>6</v>
      </c>
      <c r="G5" s="16" t="s">
        <v>7</v>
      </c>
      <c r="H5" s="25" t="s">
        <v>8</v>
      </c>
      <c r="I5" s="15" t="s">
        <v>6</v>
      </c>
      <c r="J5" s="16" t="s">
        <v>7</v>
      </c>
      <c r="K5" s="17" t="s">
        <v>8</v>
      </c>
      <c r="L5" s="15" t="s">
        <v>9</v>
      </c>
      <c r="M5" s="17" t="s">
        <v>9</v>
      </c>
      <c r="N5" s="15" t="s">
        <v>10</v>
      </c>
      <c r="O5" s="17" t="s">
        <v>10</v>
      </c>
    </row>
    <row r="6" spans="1:15" x14ac:dyDescent="0.25">
      <c r="A6" s="23" t="s">
        <v>1</v>
      </c>
      <c r="B6" s="33">
        <v>480</v>
      </c>
      <c r="C6" s="34">
        <v>120</v>
      </c>
      <c r="D6" s="39">
        <f>B6*17</f>
        <v>8160</v>
      </c>
      <c r="E6" s="40">
        <f>C6*17</f>
        <v>2040</v>
      </c>
      <c r="F6" s="2">
        <v>180</v>
      </c>
      <c r="G6" s="13">
        <v>0</v>
      </c>
      <c r="H6" s="14">
        <v>0</v>
      </c>
      <c r="I6" s="26">
        <f>F6*17</f>
        <v>3060</v>
      </c>
      <c r="J6" s="14">
        <f>G6*21</f>
        <v>0</v>
      </c>
      <c r="K6" s="14">
        <f>H6*21</f>
        <v>0</v>
      </c>
      <c r="L6" s="2">
        <v>0</v>
      </c>
      <c r="M6" s="5">
        <f t="shared" ref="M6:M7" si="0">L6*21</f>
        <v>0</v>
      </c>
      <c r="N6" s="2">
        <v>0</v>
      </c>
      <c r="O6" s="5">
        <f>N6*21</f>
        <v>0</v>
      </c>
    </row>
    <row r="7" spans="1:15" x14ac:dyDescent="0.25">
      <c r="A7" s="20" t="s">
        <v>2</v>
      </c>
      <c r="B7" s="35">
        <v>240</v>
      </c>
      <c r="C7" s="36">
        <v>0</v>
      </c>
      <c r="D7" s="41">
        <f>B7*17</f>
        <v>4080</v>
      </c>
      <c r="E7" s="42">
        <f t="shared" ref="E7" si="1">C7*22</f>
        <v>0</v>
      </c>
      <c r="F7" s="41">
        <v>400</v>
      </c>
      <c r="G7" s="1">
        <v>0</v>
      </c>
      <c r="H7" s="9">
        <v>0</v>
      </c>
      <c r="I7" s="26">
        <f>F7*17</f>
        <v>6800</v>
      </c>
      <c r="J7" s="14">
        <f>G7*21</f>
        <v>0</v>
      </c>
      <c r="K7" s="14">
        <f t="shared" ref="I7:K8" si="2">H7*21</f>
        <v>0</v>
      </c>
      <c r="L7" s="4">
        <v>0</v>
      </c>
      <c r="M7" s="5">
        <f t="shared" si="0"/>
        <v>0</v>
      </c>
      <c r="N7" s="4">
        <v>0</v>
      </c>
      <c r="O7" s="5">
        <f>N7*23</f>
        <v>0</v>
      </c>
    </row>
    <row r="8" spans="1:15" x14ac:dyDescent="0.25">
      <c r="A8" s="20" t="s">
        <v>3</v>
      </c>
      <c r="B8" s="35">
        <v>660</v>
      </c>
      <c r="C8" s="36">
        <v>60</v>
      </c>
      <c r="D8" s="41">
        <f>B8*17</f>
        <v>11220</v>
      </c>
      <c r="E8" s="42">
        <f>C8*17</f>
        <v>1020</v>
      </c>
      <c r="F8" s="4">
        <v>0</v>
      </c>
      <c r="G8" s="1">
        <v>240</v>
      </c>
      <c r="H8" s="9">
        <v>0</v>
      </c>
      <c r="I8" s="26">
        <f t="shared" si="2"/>
        <v>0</v>
      </c>
      <c r="J8" s="14">
        <f>G8*17</f>
        <v>4080</v>
      </c>
      <c r="K8" s="14">
        <f t="shared" si="2"/>
        <v>0</v>
      </c>
      <c r="L8" s="4">
        <v>60</v>
      </c>
      <c r="M8" s="5">
        <f>L8*17</f>
        <v>1020</v>
      </c>
      <c r="N8" s="4">
        <v>0</v>
      </c>
      <c r="O8" s="5">
        <f>N8*21</f>
        <v>0</v>
      </c>
    </row>
    <row r="9" spans="1:15" ht="15.75" thickBot="1" x14ac:dyDescent="0.3">
      <c r="A9" s="21"/>
      <c r="B9" s="37"/>
      <c r="C9" s="38"/>
      <c r="D9" s="43"/>
      <c r="E9" s="44"/>
      <c r="F9" s="6"/>
      <c r="G9" s="7"/>
      <c r="H9" s="10"/>
      <c r="I9" s="27"/>
      <c r="J9" s="10"/>
      <c r="K9" s="8"/>
      <c r="L9" s="6"/>
      <c r="M9" s="8"/>
      <c r="N9" s="6"/>
      <c r="O9" s="8"/>
    </row>
  </sheetData>
  <mergeCells count="9">
    <mergeCell ref="B4:C4"/>
    <mergeCell ref="D4:E4"/>
    <mergeCell ref="F4:H4"/>
    <mergeCell ref="I4:K4"/>
    <mergeCell ref="A2:A3"/>
    <mergeCell ref="B3:E3"/>
    <mergeCell ref="F3:K3"/>
    <mergeCell ref="L3:M3"/>
    <mergeCell ref="N3:O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sqref="A1:XFD9"/>
    </sheetView>
  </sheetViews>
  <sheetFormatPr defaultRowHeight="15" x14ac:dyDescent="0.25"/>
  <cols>
    <col min="1" max="1" width="55.85546875" bestFit="1" customWidth="1"/>
    <col min="12" max="12" width="11.85546875" bestFit="1" customWidth="1"/>
    <col min="13" max="13" width="12.7109375" bestFit="1" customWidth="1"/>
    <col min="14" max="14" width="11.85546875" bestFit="1" customWidth="1"/>
    <col min="15" max="15" width="12.7109375" bestFit="1" customWidth="1"/>
  </cols>
  <sheetData>
    <row r="1" spans="1:15" ht="15.75" thickBot="1" x14ac:dyDescent="0.3">
      <c r="A1" s="29" t="s">
        <v>13</v>
      </c>
    </row>
    <row r="2" spans="1:15" ht="15.75" thickBot="1" x14ac:dyDescent="0.3">
      <c r="A2" s="48">
        <v>42767</v>
      </c>
    </row>
    <row r="3" spans="1:15" ht="15.75" thickBot="1" x14ac:dyDescent="0.3">
      <c r="A3" s="49"/>
      <c r="B3" s="59" t="s">
        <v>4</v>
      </c>
      <c r="C3" s="60"/>
      <c r="D3" s="61"/>
      <c r="E3" s="47"/>
      <c r="F3" s="50" t="s">
        <v>5</v>
      </c>
      <c r="G3" s="51"/>
      <c r="H3" s="51"/>
      <c r="I3" s="51"/>
      <c r="J3" s="51"/>
      <c r="K3" s="52"/>
      <c r="L3" s="46" t="s">
        <v>9</v>
      </c>
      <c r="M3" s="47"/>
      <c r="N3" s="46" t="s">
        <v>10</v>
      </c>
      <c r="O3" s="47"/>
    </row>
    <row r="4" spans="1:15" ht="19.5" thickBot="1" x14ac:dyDescent="0.3">
      <c r="A4" s="22"/>
      <c r="B4" s="53" t="s">
        <v>11</v>
      </c>
      <c r="C4" s="54"/>
      <c r="D4" s="56" t="s">
        <v>12</v>
      </c>
      <c r="E4" s="57"/>
      <c r="F4" s="53" t="s">
        <v>11</v>
      </c>
      <c r="G4" s="55"/>
      <c r="H4" s="54"/>
      <c r="I4" s="56" t="s">
        <v>12</v>
      </c>
      <c r="J4" s="58"/>
      <c r="K4" s="57"/>
      <c r="L4" s="28" t="s">
        <v>11</v>
      </c>
      <c r="M4" s="28" t="s">
        <v>12</v>
      </c>
      <c r="N4" s="28" t="s">
        <v>11</v>
      </c>
      <c r="O4" s="28" t="s">
        <v>12</v>
      </c>
    </row>
    <row r="5" spans="1:15" ht="15.75" thickBot="1" x14ac:dyDescent="0.3">
      <c r="A5" s="24" t="s">
        <v>0</v>
      </c>
      <c r="B5" s="18">
        <v>92</v>
      </c>
      <c r="C5" s="25">
        <v>95</v>
      </c>
      <c r="D5" s="15">
        <v>92</v>
      </c>
      <c r="E5" s="17">
        <v>95</v>
      </c>
      <c r="F5" s="15" t="s">
        <v>6</v>
      </c>
      <c r="G5" s="16" t="s">
        <v>7</v>
      </c>
      <c r="H5" s="25" t="s">
        <v>8</v>
      </c>
      <c r="I5" s="15" t="s">
        <v>6</v>
      </c>
      <c r="J5" s="16" t="s">
        <v>7</v>
      </c>
      <c r="K5" s="17" t="s">
        <v>8</v>
      </c>
      <c r="L5" s="15" t="s">
        <v>9</v>
      </c>
      <c r="M5" s="17" t="s">
        <v>9</v>
      </c>
      <c r="N5" s="15" t="s">
        <v>10</v>
      </c>
      <c r="O5" s="17" t="s">
        <v>10</v>
      </c>
    </row>
    <row r="6" spans="1:15" x14ac:dyDescent="0.25">
      <c r="A6" s="23" t="s">
        <v>1</v>
      </c>
      <c r="B6" s="33">
        <v>360</v>
      </c>
      <c r="C6" s="34">
        <v>120</v>
      </c>
      <c r="D6" s="39">
        <f>B6*18</f>
        <v>6480</v>
      </c>
      <c r="E6" s="40">
        <f>C6*18</f>
        <v>2160</v>
      </c>
      <c r="F6" s="2">
        <v>180</v>
      </c>
      <c r="G6" s="13">
        <v>0</v>
      </c>
      <c r="H6" s="14">
        <v>0</v>
      </c>
      <c r="I6" s="26">
        <f>F6*18</f>
        <v>3240</v>
      </c>
      <c r="J6" s="14">
        <f>G6*21</f>
        <v>0</v>
      </c>
      <c r="K6" s="14">
        <f>H6*21</f>
        <v>0</v>
      </c>
      <c r="L6" s="2">
        <v>0</v>
      </c>
      <c r="M6" s="5">
        <f t="shared" ref="M6:M7" si="0">L6*21</f>
        <v>0</v>
      </c>
      <c r="N6" s="2">
        <v>0</v>
      </c>
      <c r="O6" s="5">
        <f>N6*21</f>
        <v>0</v>
      </c>
    </row>
    <row r="7" spans="1:15" x14ac:dyDescent="0.25">
      <c r="A7" s="20" t="s">
        <v>2</v>
      </c>
      <c r="B7" s="35">
        <v>180</v>
      </c>
      <c r="C7" s="36">
        <v>0</v>
      </c>
      <c r="D7" s="41">
        <f>B7*18</f>
        <v>3240</v>
      </c>
      <c r="E7" s="42">
        <f t="shared" ref="E7" si="1">C7*22</f>
        <v>0</v>
      </c>
      <c r="F7" s="41">
        <v>300</v>
      </c>
      <c r="G7" s="1">
        <v>60</v>
      </c>
      <c r="H7" s="9">
        <v>0</v>
      </c>
      <c r="I7" s="26">
        <f>F7*18</f>
        <v>5400</v>
      </c>
      <c r="J7" s="14">
        <f>G7*18</f>
        <v>1080</v>
      </c>
      <c r="K7" s="14">
        <f t="shared" ref="I7:K8" si="2">H7*21</f>
        <v>0</v>
      </c>
      <c r="L7" s="4">
        <v>0</v>
      </c>
      <c r="M7" s="5">
        <f t="shared" si="0"/>
        <v>0</v>
      </c>
      <c r="N7" s="4">
        <v>0</v>
      </c>
      <c r="O7" s="5">
        <f>N7*23</f>
        <v>0</v>
      </c>
    </row>
    <row r="8" spans="1:15" x14ac:dyDescent="0.25">
      <c r="A8" s="20" t="s">
        <v>3</v>
      </c>
      <c r="B8" s="35">
        <v>540</v>
      </c>
      <c r="C8" s="36">
        <v>60</v>
      </c>
      <c r="D8" s="41">
        <f>B8*18</f>
        <v>9720</v>
      </c>
      <c r="E8" s="42">
        <f>C8*18</f>
        <v>1080</v>
      </c>
      <c r="F8" s="4">
        <v>0</v>
      </c>
      <c r="G8" s="1">
        <v>180</v>
      </c>
      <c r="H8" s="9">
        <v>0</v>
      </c>
      <c r="I8" s="26">
        <f t="shared" si="2"/>
        <v>0</v>
      </c>
      <c r="J8" s="14">
        <f>G8*18</f>
        <v>3240</v>
      </c>
      <c r="K8" s="14">
        <f t="shared" si="2"/>
        <v>0</v>
      </c>
      <c r="L8" s="4">
        <v>60</v>
      </c>
      <c r="M8" s="5">
        <f>L8*18</f>
        <v>1080</v>
      </c>
      <c r="N8" s="4">
        <v>0</v>
      </c>
      <c r="O8" s="5">
        <f>N8*21</f>
        <v>0</v>
      </c>
    </row>
    <row r="9" spans="1:15" ht="15.75" thickBot="1" x14ac:dyDescent="0.3">
      <c r="A9" s="21"/>
      <c r="B9" s="37"/>
      <c r="C9" s="38"/>
      <c r="D9" s="43"/>
      <c r="E9" s="44"/>
      <c r="F9" s="6"/>
      <c r="G9" s="7"/>
      <c r="H9" s="10"/>
      <c r="I9" s="27"/>
      <c r="J9" s="10"/>
      <c r="K9" s="8"/>
      <c r="L9" s="6"/>
      <c r="M9" s="8"/>
      <c r="N9" s="6"/>
      <c r="O9" s="8"/>
    </row>
  </sheetData>
  <mergeCells count="9">
    <mergeCell ref="A2:A3"/>
    <mergeCell ref="B3:E3"/>
    <mergeCell ref="F3:K3"/>
    <mergeCell ref="L3:M3"/>
    <mergeCell ref="N3:O3"/>
    <mergeCell ref="B4:C4"/>
    <mergeCell ref="D4:E4"/>
    <mergeCell ref="F4:H4"/>
    <mergeCell ref="I4:K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sqref="A1:XFD9"/>
    </sheetView>
  </sheetViews>
  <sheetFormatPr defaultRowHeight="15" x14ac:dyDescent="0.25"/>
  <cols>
    <col min="1" max="1" width="55.85546875" bestFit="1" customWidth="1"/>
    <col min="12" max="12" width="11.85546875" bestFit="1" customWidth="1"/>
    <col min="13" max="13" width="12.7109375" bestFit="1" customWidth="1"/>
    <col min="14" max="14" width="11.85546875" bestFit="1" customWidth="1"/>
    <col min="15" max="15" width="12.7109375" bestFit="1" customWidth="1"/>
  </cols>
  <sheetData>
    <row r="1" spans="1:15" ht="15.75" thickBot="1" x14ac:dyDescent="0.3">
      <c r="A1" s="29" t="s">
        <v>13</v>
      </c>
    </row>
    <row r="2" spans="1:15" ht="15.75" thickBot="1" x14ac:dyDescent="0.3">
      <c r="A2" s="48">
        <v>42795</v>
      </c>
    </row>
    <row r="3" spans="1:15" ht="15.75" thickBot="1" x14ac:dyDescent="0.3">
      <c r="A3" s="49"/>
      <c r="B3" s="59" t="s">
        <v>4</v>
      </c>
      <c r="C3" s="60"/>
      <c r="D3" s="61"/>
      <c r="E3" s="47"/>
      <c r="F3" s="50" t="s">
        <v>5</v>
      </c>
      <c r="G3" s="51"/>
      <c r="H3" s="51"/>
      <c r="I3" s="51"/>
      <c r="J3" s="51"/>
      <c r="K3" s="52"/>
      <c r="L3" s="46" t="s">
        <v>9</v>
      </c>
      <c r="M3" s="47"/>
      <c r="N3" s="46" t="s">
        <v>10</v>
      </c>
      <c r="O3" s="47"/>
    </row>
    <row r="4" spans="1:15" ht="19.5" thickBot="1" x14ac:dyDescent="0.3">
      <c r="A4" s="22"/>
      <c r="B4" s="53" t="s">
        <v>11</v>
      </c>
      <c r="C4" s="54"/>
      <c r="D4" s="56" t="s">
        <v>12</v>
      </c>
      <c r="E4" s="57"/>
      <c r="F4" s="53" t="s">
        <v>11</v>
      </c>
      <c r="G4" s="55"/>
      <c r="H4" s="54"/>
      <c r="I4" s="56" t="s">
        <v>12</v>
      </c>
      <c r="J4" s="58"/>
      <c r="K4" s="57"/>
      <c r="L4" s="28" t="s">
        <v>11</v>
      </c>
      <c r="M4" s="28" t="s">
        <v>12</v>
      </c>
      <c r="N4" s="28" t="s">
        <v>11</v>
      </c>
      <c r="O4" s="28" t="s">
        <v>12</v>
      </c>
    </row>
    <row r="5" spans="1:15" ht="15.75" thickBot="1" x14ac:dyDescent="0.3">
      <c r="A5" s="24" t="s">
        <v>0</v>
      </c>
      <c r="B5" s="18">
        <v>92</v>
      </c>
      <c r="C5" s="25">
        <v>95</v>
      </c>
      <c r="D5" s="15">
        <v>92</v>
      </c>
      <c r="E5" s="17">
        <v>95</v>
      </c>
      <c r="F5" s="15" t="s">
        <v>6</v>
      </c>
      <c r="G5" s="16" t="s">
        <v>7</v>
      </c>
      <c r="H5" s="25" t="s">
        <v>8</v>
      </c>
      <c r="I5" s="15" t="s">
        <v>6</v>
      </c>
      <c r="J5" s="16" t="s">
        <v>7</v>
      </c>
      <c r="K5" s="17" t="s">
        <v>8</v>
      </c>
      <c r="L5" s="15" t="s">
        <v>9</v>
      </c>
      <c r="M5" s="17" t="s">
        <v>9</v>
      </c>
      <c r="N5" s="15" t="s">
        <v>10</v>
      </c>
      <c r="O5" s="17" t="s">
        <v>10</v>
      </c>
    </row>
    <row r="6" spans="1:15" x14ac:dyDescent="0.25">
      <c r="A6" s="23" t="s">
        <v>1</v>
      </c>
      <c r="B6" s="33">
        <v>300</v>
      </c>
      <c r="C6" s="34">
        <v>120</v>
      </c>
      <c r="D6" s="39">
        <f>B6*22</f>
        <v>6600</v>
      </c>
      <c r="E6" s="40">
        <f>C6*22</f>
        <v>2640</v>
      </c>
      <c r="F6" s="2">
        <v>120</v>
      </c>
      <c r="G6" s="13">
        <v>0</v>
      </c>
      <c r="H6" s="14">
        <v>0</v>
      </c>
      <c r="I6" s="26">
        <f>F6*22</f>
        <v>2640</v>
      </c>
      <c r="J6" s="14">
        <f>G6*21</f>
        <v>0</v>
      </c>
      <c r="K6" s="14">
        <f>H6*21</f>
        <v>0</v>
      </c>
      <c r="L6" s="2">
        <v>0</v>
      </c>
      <c r="M6" s="5">
        <f t="shared" ref="M6:M7" si="0">L6*21</f>
        <v>0</v>
      </c>
      <c r="N6" s="2">
        <v>0</v>
      </c>
      <c r="O6" s="5">
        <f>N6*21</f>
        <v>0</v>
      </c>
    </row>
    <row r="7" spans="1:15" x14ac:dyDescent="0.25">
      <c r="A7" s="20" t="s">
        <v>2</v>
      </c>
      <c r="B7" s="35">
        <v>240</v>
      </c>
      <c r="C7" s="36">
        <v>0</v>
      </c>
      <c r="D7" s="41">
        <f>B7*22</f>
        <v>5280</v>
      </c>
      <c r="E7" s="42">
        <f t="shared" ref="E7" si="1">C7*22</f>
        <v>0</v>
      </c>
      <c r="F7" s="41">
        <v>300</v>
      </c>
      <c r="G7" s="1">
        <v>60</v>
      </c>
      <c r="H7" s="9">
        <v>0</v>
      </c>
      <c r="I7" s="26">
        <f>F7*22</f>
        <v>6600</v>
      </c>
      <c r="J7" s="14">
        <f>G7*22</f>
        <v>1320</v>
      </c>
      <c r="K7" s="14">
        <f t="shared" ref="I7:K8" si="2">H7*21</f>
        <v>0</v>
      </c>
      <c r="L7" s="4">
        <v>0</v>
      </c>
      <c r="M7" s="5">
        <f t="shared" si="0"/>
        <v>0</v>
      </c>
      <c r="N7" s="4">
        <v>0</v>
      </c>
      <c r="O7" s="5">
        <f>N7*23</f>
        <v>0</v>
      </c>
    </row>
    <row r="8" spans="1:15" x14ac:dyDescent="0.25">
      <c r="A8" s="20" t="s">
        <v>3</v>
      </c>
      <c r="B8" s="35">
        <v>480</v>
      </c>
      <c r="C8" s="36">
        <v>60</v>
      </c>
      <c r="D8" s="41">
        <f>B8*22</f>
        <v>10560</v>
      </c>
      <c r="E8" s="42">
        <f>C8*22</f>
        <v>1320</v>
      </c>
      <c r="F8" s="4">
        <v>0</v>
      </c>
      <c r="G8" s="1">
        <v>0</v>
      </c>
      <c r="H8" s="9">
        <v>180</v>
      </c>
      <c r="I8" s="26">
        <f t="shared" si="2"/>
        <v>0</v>
      </c>
      <c r="J8" s="14">
        <f>G8*18</f>
        <v>0</v>
      </c>
      <c r="K8" s="14">
        <f>H8*22</f>
        <v>3960</v>
      </c>
      <c r="L8" s="4">
        <v>60</v>
      </c>
      <c r="M8" s="5">
        <f>L8*22</f>
        <v>1320</v>
      </c>
      <c r="N8" s="4">
        <v>0</v>
      </c>
      <c r="O8" s="5">
        <f>N8*21</f>
        <v>0</v>
      </c>
    </row>
    <row r="9" spans="1:15" ht="15.75" thickBot="1" x14ac:dyDescent="0.3">
      <c r="A9" s="21"/>
      <c r="B9" s="37"/>
      <c r="C9" s="38"/>
      <c r="D9" s="43"/>
      <c r="E9" s="44"/>
      <c r="F9" s="6"/>
      <c r="G9" s="7"/>
      <c r="H9" s="10"/>
      <c r="I9" s="27"/>
      <c r="J9" s="10"/>
      <c r="K9" s="8"/>
      <c r="L9" s="6"/>
      <c r="M9" s="8"/>
      <c r="N9" s="6"/>
      <c r="O9" s="8"/>
    </row>
  </sheetData>
  <mergeCells count="9">
    <mergeCell ref="L3:M3"/>
    <mergeCell ref="N3:O3"/>
    <mergeCell ref="B4:C4"/>
    <mergeCell ref="D4:E4"/>
    <mergeCell ref="F4:H4"/>
    <mergeCell ref="I4:K4"/>
    <mergeCell ref="A2:A3"/>
    <mergeCell ref="B3:E3"/>
    <mergeCell ref="F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июль2016</vt:lpstr>
      <vt:lpstr>август2016</vt:lpstr>
      <vt:lpstr>сентябрь2016</vt:lpstr>
      <vt:lpstr>октябрь2016</vt:lpstr>
      <vt:lpstr>ноябрь2016</vt:lpstr>
      <vt:lpstr>декабрь2016</vt:lpstr>
      <vt:lpstr>январь 2017</vt:lpstr>
      <vt:lpstr>февраль 2017</vt:lpstr>
      <vt:lpstr>март 2017</vt:lpstr>
      <vt:lpstr>апрель 2017</vt:lpstr>
      <vt:lpstr>май 2017</vt:lpstr>
      <vt:lpstr>июнь 2017</vt:lpstr>
      <vt:lpstr>июль 2017</vt:lpstr>
      <vt:lpstr>август 2017</vt:lpstr>
      <vt:lpstr>сентябрь 2017</vt:lpstr>
      <vt:lpstr>октябрь 2017</vt:lpstr>
      <vt:lpstr>ноябрь 2017</vt:lpstr>
      <vt:lpstr>декабрь 2017</vt:lpstr>
    </vt:vector>
  </TitlesOfParts>
  <Company>ОАО "Газпром газэнергосеть"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Горбачев Сергей Николаевич</dc:creator>
  <cp:lastModifiedBy>Горбачев Сергей Николаевич</cp:lastModifiedBy>
  <dcterms:created xsi:type="dcterms:W3CDTF">2016-07-08T11:35:01Z</dcterms:created>
  <dcterms:modified xsi:type="dcterms:W3CDTF">2017-12-04T13:44:47Z</dcterms:modified>
</cp:coreProperties>
</file>